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8975" windowHeight="7515" activeTab="0"/>
  </bookViews>
  <sheets>
    <sheet name="LMRM budget" sheetId="1" r:id="rId1"/>
  </sheets>
  <definedNames/>
  <calcPr fullCalcOnLoad="1"/>
</workbook>
</file>

<file path=xl/sharedStrings.xml><?xml version="1.0" encoding="utf-8"?>
<sst xmlns="http://schemas.openxmlformats.org/spreadsheetml/2006/main" count="83" uniqueCount="59">
  <si>
    <t>Description</t>
  </si>
  <si>
    <t>Co-financed by companies</t>
  </si>
  <si>
    <t>Granted Amount (EUR)</t>
  </si>
  <si>
    <t>Co-financed by the University</t>
  </si>
  <si>
    <t>Co-financing section</t>
  </si>
  <si>
    <t>Filled by WUS!</t>
  </si>
  <si>
    <t>Books - freight and insurance</t>
  </si>
  <si>
    <t>Direct travel costs</t>
  </si>
  <si>
    <t>Additional travel costs</t>
  </si>
  <si>
    <t>Visa expenses</t>
  </si>
  <si>
    <t>Insurance</t>
  </si>
  <si>
    <t>Visa-issuance-related and other minor travel expenses</t>
  </si>
  <si>
    <t>Direct accommodation expenses</t>
  </si>
  <si>
    <t>Per diems</t>
  </si>
  <si>
    <t>Sub-total, Books</t>
  </si>
  <si>
    <t>Sub-total, Scripts</t>
  </si>
  <si>
    <t>Sub-total, Travel costs</t>
  </si>
  <si>
    <t>Sub-total, Accommodation</t>
  </si>
  <si>
    <t>Sub-total, Equipment</t>
  </si>
  <si>
    <t>Weekly allowance for guest lecturers</t>
  </si>
  <si>
    <t>Travel costs for guest lecturers</t>
  </si>
  <si>
    <t>Accommodation costs for guest lecturers</t>
  </si>
  <si>
    <t>Co-financed by the Government of the Republic of Serbia</t>
  </si>
  <si>
    <r>
      <t>Books - total value
(</t>
    </r>
    <r>
      <rPr>
        <sz val="7"/>
        <color indexed="10"/>
        <rFont val="Verdana"/>
        <family val="2"/>
      </rPr>
      <t>without VAT and customs/import duty, Serbia</t>
    </r>
    <r>
      <rPr>
        <sz val="7"/>
        <rFont val="Verdana"/>
        <family val="2"/>
      </rPr>
      <t>)</t>
    </r>
  </si>
  <si>
    <t>Co-financed by the University (EUR)</t>
  </si>
  <si>
    <t>Co-financed by companies (EUR)</t>
  </si>
  <si>
    <t>Co-financed by the Government of the Republic of Serbia (EUR)</t>
  </si>
  <si>
    <r>
      <t>Equipment - total value
(</t>
    </r>
    <r>
      <rPr>
        <sz val="7"/>
        <color indexed="10"/>
        <rFont val="Verdana"/>
        <family val="2"/>
      </rPr>
      <t>without VAT and customs/import duty, Serbia</t>
    </r>
    <r>
      <rPr>
        <sz val="7"/>
        <rFont val="Verdana"/>
        <family val="2"/>
      </rPr>
      <t>)</t>
    </r>
  </si>
  <si>
    <t>Equipment - freight and insurance</t>
  </si>
  <si>
    <t>TOTAL Project costs</t>
  </si>
  <si>
    <t>Co-financing</t>
  </si>
  <si>
    <t>Sub-total, Accommodation costs</t>
  </si>
  <si>
    <t>Number of units
(courses, travels, days, weeks - instructions available for every field)</t>
  </si>
  <si>
    <t>Number of units
(courses, travels, days, weeks - instructions available for every field separately)</t>
  </si>
  <si>
    <t>Sub-total, Weekly allowance</t>
  </si>
  <si>
    <t>Sub-total, Honoraria</t>
  </si>
  <si>
    <t>Travel costs for the training team</t>
  </si>
  <si>
    <t>Direct accommodation expenses for the training team</t>
  </si>
  <si>
    <t>Per diems for the training team</t>
  </si>
  <si>
    <t>Honoraria for the training team</t>
  </si>
  <si>
    <t>Honoraria for on-line consultations</t>
  </si>
  <si>
    <t>Lifelong Learning/eLearning costs</t>
  </si>
  <si>
    <t>TOTAL, Lifelong Learning/eLearning costs</t>
  </si>
  <si>
    <t>Amount requested from the ADC (in EUR)</t>
  </si>
  <si>
    <t>BGP+ costs</t>
  </si>
  <si>
    <t>Max. amount obtainable from the ADC
(through WUS Austria)</t>
  </si>
  <si>
    <t>Sub-total, Scholarships</t>
  </si>
  <si>
    <t>Scholarship - MSDP project coordinator</t>
  </si>
  <si>
    <t>Scholarship - MSDP lecturers</t>
  </si>
  <si>
    <t>Printing of the MSDP scripts 
(value without VAT)</t>
  </si>
  <si>
    <t>TOTAL, MSDP direct costs</t>
  </si>
  <si>
    <t>TOTAL, Brain Gain Plus within MSDP</t>
  </si>
  <si>
    <t>Direct MSDP costs</t>
  </si>
  <si>
    <t>2.3.1. Direct MSDP costs section</t>
  </si>
  <si>
    <t>2.3.2. Lifelong Learning/eLearning section</t>
  </si>
  <si>
    <t>2.3.3. Brain Gain Plus section</t>
  </si>
  <si>
    <t>2.3.4. BUDGET, TOTAL</t>
  </si>
  <si>
    <t>2.3.5. Special Notes regarding the data specified in the Budget</t>
  </si>
  <si>
    <t>SECTION 2.3: Budget</t>
  </si>
</sst>
</file>

<file path=xl/styles.xml><?xml version="1.0" encoding="utf-8"?>
<styleSheet xmlns="http://schemas.openxmlformats.org/spreadsheetml/2006/main">
  <numFmts count="25">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 [$€-1]"/>
  </numFmts>
  <fonts count="19">
    <font>
      <sz val="10"/>
      <name val="Arial"/>
      <family val="0"/>
    </font>
    <font>
      <sz val="8"/>
      <name val="Arial"/>
      <family val="0"/>
    </font>
    <font>
      <sz val="8"/>
      <name val="Verdana"/>
      <family val="2"/>
    </font>
    <font>
      <b/>
      <sz val="8"/>
      <name val="Verdana"/>
      <family val="2"/>
    </font>
    <font>
      <sz val="7"/>
      <name val="Verdana"/>
      <family val="2"/>
    </font>
    <font>
      <b/>
      <sz val="7"/>
      <name val="Verdana"/>
      <family val="2"/>
    </font>
    <font>
      <sz val="7"/>
      <color indexed="10"/>
      <name val="Verdana"/>
      <family val="2"/>
    </font>
    <font>
      <b/>
      <sz val="10"/>
      <name val="Verdana"/>
      <family val="2"/>
    </font>
    <font>
      <sz val="8"/>
      <color indexed="10"/>
      <name val="Verdana"/>
      <family val="2"/>
    </font>
    <font>
      <u val="single"/>
      <sz val="10"/>
      <color indexed="12"/>
      <name val="Arial"/>
      <family val="0"/>
    </font>
    <font>
      <u val="single"/>
      <sz val="10"/>
      <color indexed="36"/>
      <name val="Arial"/>
      <family val="0"/>
    </font>
    <font>
      <sz val="8"/>
      <color indexed="9"/>
      <name val="Verdana"/>
      <family val="2"/>
    </font>
    <font>
      <b/>
      <sz val="8"/>
      <color indexed="9"/>
      <name val="Verdana"/>
      <family val="2"/>
    </font>
    <font>
      <sz val="8"/>
      <color indexed="12"/>
      <name val="Verdana"/>
      <family val="2"/>
    </font>
    <font>
      <b/>
      <sz val="8"/>
      <color indexed="22"/>
      <name val="Verdana"/>
      <family val="2"/>
    </font>
    <font>
      <b/>
      <sz val="8"/>
      <color indexed="55"/>
      <name val="Verdana"/>
      <family val="2"/>
    </font>
    <font>
      <sz val="8"/>
      <color indexed="22"/>
      <name val="Verdana"/>
      <family val="2"/>
    </font>
    <font>
      <sz val="8"/>
      <color indexed="10"/>
      <name val="Arial"/>
      <family val="0"/>
    </font>
    <font>
      <sz val="8"/>
      <name val="Tahoma"/>
      <family val="2"/>
    </font>
  </fonts>
  <fills count="5">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23"/>
        <bgColor indexed="64"/>
      </patternFill>
    </fill>
  </fills>
  <borders count="71">
    <border>
      <left/>
      <right/>
      <top/>
      <bottom/>
      <diagonal/>
    </border>
    <border>
      <left style="medium"/>
      <right style="medium"/>
      <top style="thick"/>
      <bottom style="thin"/>
    </border>
    <border>
      <left style="medium"/>
      <right style="medium"/>
      <top style="thin"/>
      <bottom>
        <color indexed="63"/>
      </bottom>
    </border>
    <border>
      <left style="medium"/>
      <right style="medium"/>
      <top>
        <color indexed="63"/>
      </top>
      <bottom style="thin"/>
    </border>
    <border>
      <left style="medium"/>
      <right style="medium"/>
      <top style="thin"/>
      <bottom style="thin"/>
    </border>
    <border>
      <left style="medium"/>
      <right>
        <color indexed="63"/>
      </right>
      <top style="thick"/>
      <bottom>
        <color indexed="63"/>
      </bottom>
    </border>
    <border>
      <left>
        <color indexed="63"/>
      </left>
      <right>
        <color indexed="63"/>
      </right>
      <top style="thick"/>
      <bottom>
        <color indexed="63"/>
      </bottom>
    </border>
    <border>
      <left>
        <color indexed="63"/>
      </left>
      <right style="medium"/>
      <top style="thick"/>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ck"/>
      <right style="medium"/>
      <top style="thick"/>
      <bottom style="thick"/>
    </border>
    <border>
      <left style="thick"/>
      <right style="medium"/>
      <top>
        <color indexed="63"/>
      </top>
      <bottom style="thick"/>
    </border>
    <border>
      <left style="medium"/>
      <right style="medium"/>
      <top>
        <color indexed="63"/>
      </top>
      <bottom>
        <color indexed="63"/>
      </bottom>
    </border>
    <border>
      <left>
        <color indexed="63"/>
      </left>
      <right style="thick"/>
      <top style="thick"/>
      <bottom>
        <color indexed="63"/>
      </bottom>
    </border>
    <border>
      <left style="medium"/>
      <right>
        <color indexed="63"/>
      </right>
      <top>
        <color indexed="63"/>
      </top>
      <bottom style="thick"/>
    </border>
    <border>
      <left>
        <color indexed="63"/>
      </left>
      <right>
        <color indexed="63"/>
      </right>
      <top>
        <color indexed="63"/>
      </top>
      <bottom style="thick"/>
    </border>
    <border>
      <left>
        <color indexed="63"/>
      </left>
      <right style="medium"/>
      <top>
        <color indexed="63"/>
      </top>
      <bottom style="thick"/>
    </border>
    <border>
      <left>
        <color indexed="63"/>
      </left>
      <right style="thick"/>
      <top>
        <color indexed="63"/>
      </top>
      <bottom style="thick"/>
    </border>
    <border>
      <left style="medium"/>
      <right style="medium"/>
      <top style="thin"/>
      <bottom style="thick"/>
    </border>
    <border>
      <left>
        <color indexed="63"/>
      </left>
      <right style="thick"/>
      <top style="thick"/>
      <bottom style="thin"/>
    </border>
    <border>
      <left>
        <color indexed="63"/>
      </left>
      <right style="thick"/>
      <top style="thin"/>
      <bottom style="thin"/>
    </border>
    <border>
      <left style="medium"/>
      <right style="thick"/>
      <top style="thick"/>
      <bottom style="thick"/>
    </border>
    <border>
      <left style="medium"/>
      <right style="thick"/>
      <top>
        <color indexed="63"/>
      </top>
      <bottom style="thick"/>
    </border>
    <border>
      <left>
        <color indexed="63"/>
      </left>
      <right style="thick"/>
      <top style="thin"/>
      <bottom style="thick"/>
    </border>
    <border>
      <left style="medium"/>
      <right style="thick"/>
      <top style="thick"/>
      <bottom>
        <color indexed="63"/>
      </bottom>
    </border>
    <border>
      <left>
        <color indexed="63"/>
      </left>
      <right style="thick"/>
      <top>
        <color indexed="63"/>
      </top>
      <bottom style="thin"/>
    </border>
    <border>
      <left>
        <color indexed="63"/>
      </left>
      <right style="thick"/>
      <top style="thin"/>
      <bottom>
        <color indexed="63"/>
      </bottom>
    </border>
    <border>
      <left>
        <color indexed="63"/>
      </left>
      <right style="thick"/>
      <top style="medium"/>
      <bottom style="medium"/>
    </border>
    <border>
      <left>
        <color indexed="63"/>
      </left>
      <right style="thick"/>
      <top>
        <color indexed="63"/>
      </top>
      <bottom>
        <color indexed="63"/>
      </bottom>
    </border>
    <border>
      <left>
        <color indexed="63"/>
      </left>
      <right style="thick"/>
      <top style="medium"/>
      <bottom>
        <color indexed="63"/>
      </bottom>
    </border>
    <border>
      <left style="medium"/>
      <right style="medium"/>
      <top style="thick"/>
      <bottom>
        <color indexed="63"/>
      </bottom>
    </border>
    <border>
      <left style="medium"/>
      <right style="medium"/>
      <top style="medium"/>
      <bottom style="medium"/>
    </border>
    <border>
      <left style="medium"/>
      <right style="medium"/>
      <top style="medium"/>
      <bottom>
        <color indexed="63"/>
      </bottom>
    </border>
    <border>
      <left>
        <color indexed="63"/>
      </left>
      <right style="medium"/>
      <top>
        <color indexed="63"/>
      </top>
      <bottom style="thin"/>
    </border>
    <border>
      <left>
        <color indexed="63"/>
      </left>
      <right style="medium"/>
      <top style="medium"/>
      <bottom style="medium"/>
    </border>
    <border>
      <left>
        <color indexed="63"/>
      </left>
      <right style="medium"/>
      <top style="thin"/>
      <bottom>
        <color indexed="63"/>
      </bottom>
    </border>
    <border>
      <left>
        <color indexed="63"/>
      </left>
      <right style="medium"/>
      <top style="medium"/>
      <bottom style="thick"/>
    </border>
    <border>
      <left style="medium"/>
      <right style="thick"/>
      <top style="medium"/>
      <bottom style="medium"/>
    </border>
    <border>
      <left style="medium"/>
      <right style="thick"/>
      <top style="medium"/>
      <bottom style="thick"/>
    </border>
    <border>
      <left style="medium"/>
      <right style="thick"/>
      <top style="thick"/>
      <bottom style="thin"/>
    </border>
    <border>
      <left style="medium"/>
      <right style="thick"/>
      <top>
        <color indexed="63"/>
      </top>
      <bottom style="thin"/>
    </border>
    <border>
      <left style="medium"/>
      <right style="thick"/>
      <top style="thin"/>
      <bottom style="thin"/>
    </border>
    <border>
      <left style="medium"/>
      <right style="medium"/>
      <top style="medium"/>
      <bottom style="thick"/>
    </border>
    <border>
      <left>
        <color indexed="63"/>
      </left>
      <right style="medium"/>
      <top style="thin"/>
      <bottom style="thin"/>
    </border>
    <border>
      <left style="medium"/>
      <right>
        <color indexed="63"/>
      </right>
      <top style="medium"/>
      <bottom style="medium"/>
    </border>
    <border>
      <left>
        <color indexed="63"/>
      </left>
      <right>
        <color indexed="63"/>
      </right>
      <top style="medium"/>
      <bottom style="medium"/>
    </border>
    <border>
      <left style="thick"/>
      <right>
        <color indexed="63"/>
      </right>
      <top>
        <color indexed="63"/>
      </top>
      <bottom>
        <color indexed="63"/>
      </bottom>
    </border>
    <border>
      <left style="thick"/>
      <right>
        <color indexed="63"/>
      </right>
      <top>
        <color indexed="63"/>
      </top>
      <bottom style="medium"/>
    </border>
    <border>
      <left>
        <color indexed="63"/>
      </left>
      <right>
        <color indexed="63"/>
      </right>
      <top>
        <color indexed="63"/>
      </top>
      <bottom style="medium"/>
    </border>
    <border>
      <left style="thick"/>
      <right>
        <color indexed="63"/>
      </right>
      <top style="medium"/>
      <bottom style="thick"/>
    </border>
    <border>
      <left>
        <color indexed="63"/>
      </left>
      <right>
        <color indexed="63"/>
      </right>
      <top style="medium"/>
      <bottom style="thick"/>
    </border>
    <border>
      <left style="medium"/>
      <right>
        <color indexed="63"/>
      </right>
      <top style="medium"/>
      <bottom style="thick"/>
    </border>
    <border>
      <left style="medium"/>
      <right style="medium"/>
      <top>
        <color indexed="63"/>
      </top>
      <bottom style="thick"/>
    </border>
    <border>
      <left style="thick"/>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style="medium"/>
      <right style="medium"/>
      <top>
        <color indexed="63"/>
      </top>
      <bottom style="medium"/>
    </border>
    <border>
      <left style="thick"/>
      <right>
        <color indexed="63"/>
      </right>
      <top style="medium"/>
      <bottom style="medium"/>
    </border>
    <border>
      <left style="thick"/>
      <right>
        <color indexed="63"/>
      </right>
      <top style="thick"/>
      <bottom>
        <color indexed="63"/>
      </bottom>
    </border>
    <border>
      <left style="thick"/>
      <right>
        <color indexed="63"/>
      </right>
      <top>
        <color indexed="63"/>
      </top>
      <bottom style="thick"/>
    </border>
    <border>
      <left style="thick"/>
      <right>
        <color indexed="63"/>
      </right>
      <top style="thick"/>
      <bottom style="medium"/>
    </border>
    <border>
      <left>
        <color indexed="63"/>
      </left>
      <right>
        <color indexed="63"/>
      </right>
      <top style="thick"/>
      <bottom style="medium"/>
    </border>
    <border>
      <left style="medium"/>
      <right>
        <color indexed="63"/>
      </right>
      <top style="thin"/>
      <bottom style="thick"/>
    </border>
    <border>
      <left>
        <color indexed="63"/>
      </left>
      <right>
        <color indexed="63"/>
      </right>
      <top style="thin"/>
      <bottom style="thick"/>
    </border>
    <border>
      <left>
        <color indexed="63"/>
      </left>
      <right style="medium"/>
      <top style="thin"/>
      <bottom style="thick"/>
    </border>
    <border>
      <left style="medium"/>
      <right>
        <color indexed="63"/>
      </right>
      <top style="thin"/>
      <bottom style="thin"/>
    </border>
    <border>
      <left>
        <color indexed="63"/>
      </left>
      <right>
        <color indexed="63"/>
      </right>
      <top style="thin"/>
      <bottom style="thin"/>
    </border>
    <border>
      <left style="medium"/>
      <right>
        <color indexed="63"/>
      </right>
      <top style="thick"/>
      <bottom style="thin"/>
    </border>
    <border>
      <left>
        <color indexed="63"/>
      </left>
      <right>
        <color indexed="63"/>
      </right>
      <top style="thick"/>
      <bottom style="thin"/>
    </border>
    <border>
      <left>
        <color indexed="63"/>
      </left>
      <right style="medium"/>
      <top style="thick"/>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208">
    <xf numFmtId="0" fontId="0" fillId="0" borderId="0" xfId="0" applyAlignment="1">
      <alignment/>
    </xf>
    <xf numFmtId="3" fontId="2" fillId="0" borderId="0" xfId="0" applyNumberFormat="1" applyFont="1" applyBorder="1" applyAlignment="1" applyProtection="1">
      <alignment horizontal="center" vertical="center" wrapText="1"/>
      <protection locked="0"/>
    </xf>
    <xf numFmtId="180" fontId="2" fillId="0" borderId="0" xfId="0" applyNumberFormat="1" applyFont="1" applyBorder="1" applyAlignment="1" applyProtection="1">
      <alignment horizontal="right" vertical="center" wrapText="1"/>
      <protection locked="0"/>
    </xf>
    <xf numFmtId="3" fontId="2" fillId="0" borderId="0" xfId="0" applyNumberFormat="1" applyFont="1" applyFill="1" applyBorder="1" applyAlignment="1" applyProtection="1">
      <alignment horizontal="center" vertical="center" wrapText="1"/>
      <protection locked="0"/>
    </xf>
    <xf numFmtId="180" fontId="3" fillId="0" borderId="1" xfId="0" applyNumberFormat="1" applyFont="1" applyBorder="1" applyAlignment="1" applyProtection="1">
      <alignment horizontal="right" vertical="center" wrapText="1"/>
      <protection locked="0"/>
    </xf>
    <xf numFmtId="180" fontId="3" fillId="0" borderId="2" xfId="0" applyNumberFormat="1" applyFont="1" applyBorder="1" applyAlignment="1" applyProtection="1">
      <alignment horizontal="right" vertical="center" wrapText="1"/>
      <protection locked="0"/>
    </xf>
    <xf numFmtId="180" fontId="3" fillId="0" borderId="3" xfId="0" applyNumberFormat="1" applyFont="1" applyBorder="1" applyAlignment="1" applyProtection="1">
      <alignment horizontal="right" vertical="center" wrapText="1"/>
      <protection locked="0"/>
    </xf>
    <xf numFmtId="180" fontId="3" fillId="0" borderId="4" xfId="0" applyNumberFormat="1" applyFont="1" applyBorder="1" applyAlignment="1" applyProtection="1">
      <alignment horizontal="right" vertical="center" wrapText="1"/>
      <protection locked="0"/>
    </xf>
    <xf numFmtId="180" fontId="2" fillId="0" borderId="5" xfId="0" applyNumberFormat="1" applyFont="1" applyBorder="1" applyAlignment="1" applyProtection="1">
      <alignment horizontal="right" vertical="center" wrapText="1"/>
      <protection locked="0"/>
    </xf>
    <xf numFmtId="180" fontId="2" fillId="0" borderId="6" xfId="0" applyNumberFormat="1" applyFont="1" applyBorder="1" applyAlignment="1" applyProtection="1">
      <alignment horizontal="right" vertical="center" wrapText="1"/>
      <protection locked="0"/>
    </xf>
    <xf numFmtId="180" fontId="2" fillId="0" borderId="7" xfId="0" applyNumberFormat="1" applyFont="1" applyBorder="1" applyAlignment="1" applyProtection="1">
      <alignment horizontal="right" vertical="center" wrapText="1"/>
      <protection locked="0"/>
    </xf>
    <xf numFmtId="180" fontId="2" fillId="0" borderId="8" xfId="0" applyNumberFormat="1" applyFont="1" applyBorder="1" applyAlignment="1" applyProtection="1">
      <alignment horizontal="right" vertical="center" wrapText="1"/>
      <protection locked="0"/>
    </xf>
    <xf numFmtId="180" fontId="2" fillId="0" borderId="9" xfId="0" applyNumberFormat="1" applyFont="1" applyBorder="1" applyAlignment="1" applyProtection="1">
      <alignment horizontal="right" vertical="center" wrapText="1"/>
      <protection locked="0"/>
    </xf>
    <xf numFmtId="3" fontId="2" fillId="0" borderId="0" xfId="0" applyNumberFormat="1" applyFont="1" applyAlignment="1" applyProtection="1">
      <alignment horizontal="center" vertical="center" wrapText="1"/>
      <protection/>
    </xf>
    <xf numFmtId="180" fontId="2" fillId="0" borderId="0" xfId="0" applyNumberFormat="1" applyFont="1" applyAlignment="1" applyProtection="1">
      <alignment horizontal="right" vertical="center" wrapText="1"/>
      <protection/>
    </xf>
    <xf numFmtId="49" fontId="3" fillId="0" borderId="0" xfId="0" applyNumberFormat="1" applyFont="1" applyFill="1" applyAlignment="1" applyProtection="1">
      <alignment horizontal="left" vertical="center" wrapText="1"/>
      <protection/>
    </xf>
    <xf numFmtId="180" fontId="3" fillId="2" borderId="10" xfId="0" applyNumberFormat="1" applyFont="1" applyFill="1" applyBorder="1" applyAlignment="1" applyProtection="1">
      <alignment horizontal="right" vertical="center" wrapText="1"/>
      <protection/>
    </xf>
    <xf numFmtId="180" fontId="3" fillId="2" borderId="11" xfId="0" applyNumberFormat="1" applyFont="1" applyFill="1" applyBorder="1" applyAlignment="1" applyProtection="1">
      <alignment horizontal="right" vertical="center" wrapText="1"/>
      <protection/>
    </xf>
    <xf numFmtId="3" fontId="2" fillId="0" borderId="6" xfId="0" applyNumberFormat="1" applyFont="1" applyBorder="1" applyAlignment="1" applyProtection="1">
      <alignment horizontal="center" vertical="center" wrapText="1"/>
      <protection locked="0"/>
    </xf>
    <xf numFmtId="180" fontId="8" fillId="0" borderId="12" xfId="0" applyNumberFormat="1" applyFont="1" applyBorder="1" applyAlignment="1" applyProtection="1">
      <alignment horizontal="right" vertical="center" wrapText="1"/>
      <protection/>
    </xf>
    <xf numFmtId="180" fontId="3" fillId="0" borderId="13" xfId="0" applyNumberFormat="1" applyFont="1" applyBorder="1" applyAlignment="1" applyProtection="1">
      <alignment horizontal="center" vertical="center" wrapText="1"/>
      <protection/>
    </xf>
    <xf numFmtId="180" fontId="4" fillId="0" borderId="14" xfId="0" applyNumberFormat="1" applyFont="1" applyBorder="1" applyAlignment="1" applyProtection="1">
      <alignment horizontal="center" vertical="center" wrapText="1"/>
      <protection/>
    </xf>
    <xf numFmtId="180" fontId="4" fillId="0" borderId="15" xfId="0" applyNumberFormat="1" applyFont="1" applyBorder="1" applyAlignment="1" applyProtection="1">
      <alignment horizontal="center" vertical="center" wrapText="1"/>
      <protection/>
    </xf>
    <xf numFmtId="180" fontId="4" fillId="0" borderId="16" xfId="0" applyNumberFormat="1" applyFont="1" applyBorder="1" applyAlignment="1" applyProtection="1">
      <alignment horizontal="center" vertical="center" wrapText="1"/>
      <protection/>
    </xf>
    <xf numFmtId="180" fontId="2" fillId="0" borderId="17" xfId="0" applyNumberFormat="1" applyFont="1" applyBorder="1" applyAlignment="1" applyProtection="1">
      <alignment horizontal="center" vertical="center" wrapText="1"/>
      <protection/>
    </xf>
    <xf numFmtId="3" fontId="2" fillId="0" borderId="9" xfId="0" applyNumberFormat="1" applyFont="1" applyBorder="1" applyAlignment="1" applyProtection="1">
      <alignment horizontal="center" vertical="center" wrapText="1"/>
      <protection locked="0"/>
    </xf>
    <xf numFmtId="180" fontId="2" fillId="3" borderId="1" xfId="0" applyNumberFormat="1" applyFont="1" applyFill="1" applyBorder="1" applyAlignment="1" applyProtection="1">
      <alignment horizontal="right" vertical="center" wrapText="1"/>
      <protection/>
    </xf>
    <xf numFmtId="180" fontId="2" fillId="3" borderId="18" xfId="0" applyNumberFormat="1" applyFont="1" applyFill="1" applyBorder="1" applyAlignment="1" applyProtection="1">
      <alignment horizontal="right" vertical="center" wrapText="1"/>
      <protection/>
    </xf>
    <xf numFmtId="180" fontId="8" fillId="0" borderId="0" xfId="0" applyNumberFormat="1" applyFont="1" applyAlignment="1" applyProtection="1">
      <alignment horizontal="right" vertical="center" wrapText="1"/>
      <protection/>
    </xf>
    <xf numFmtId="180" fontId="3" fillId="3" borderId="13" xfId="0" applyNumberFormat="1" applyFont="1" applyFill="1" applyBorder="1" applyAlignment="1" applyProtection="1">
      <alignment horizontal="center" vertical="center" wrapText="1"/>
      <protection/>
    </xf>
    <xf numFmtId="180" fontId="2" fillId="3" borderId="17" xfId="0" applyNumberFormat="1" applyFont="1" applyFill="1" applyBorder="1" applyAlignment="1" applyProtection="1">
      <alignment horizontal="center" vertical="center" wrapText="1"/>
      <protection/>
    </xf>
    <xf numFmtId="180" fontId="11" fillId="4" borderId="19" xfId="0" applyNumberFormat="1" applyFont="1" applyFill="1" applyBorder="1" applyAlignment="1" applyProtection="1">
      <alignment horizontal="right" vertical="center" wrapText="1"/>
      <protection/>
    </xf>
    <xf numFmtId="180" fontId="11" fillId="4" borderId="20" xfId="0" applyNumberFormat="1" applyFont="1" applyFill="1" applyBorder="1" applyAlignment="1" applyProtection="1">
      <alignment horizontal="right" vertical="center" wrapText="1"/>
      <protection/>
    </xf>
    <xf numFmtId="180" fontId="12" fillId="4" borderId="21" xfId="0" applyNumberFormat="1" applyFont="1" applyFill="1" applyBorder="1" applyAlignment="1" applyProtection="1">
      <alignment horizontal="right" vertical="center" wrapText="1"/>
      <protection/>
    </xf>
    <xf numFmtId="180" fontId="12" fillId="4" borderId="22" xfId="0" applyNumberFormat="1" applyFont="1" applyFill="1" applyBorder="1" applyAlignment="1" applyProtection="1">
      <alignment horizontal="right" vertical="center" wrapText="1"/>
      <protection/>
    </xf>
    <xf numFmtId="49" fontId="5" fillId="0" borderId="0" xfId="0" applyNumberFormat="1" applyFont="1" applyFill="1" applyAlignment="1" applyProtection="1">
      <alignment horizontal="left" vertical="center" wrapText="1"/>
      <protection/>
    </xf>
    <xf numFmtId="49" fontId="7" fillId="0" borderId="0" xfId="0" applyNumberFormat="1" applyFont="1" applyFill="1" applyAlignment="1" applyProtection="1">
      <alignment horizontal="left" vertical="center"/>
      <protection/>
    </xf>
    <xf numFmtId="180" fontId="8" fillId="3" borderId="6" xfId="0" applyNumberFormat="1" applyFont="1" applyFill="1" applyBorder="1" applyAlignment="1" applyProtection="1">
      <alignment horizontal="right" vertical="center" wrapText="1"/>
      <protection/>
    </xf>
    <xf numFmtId="180" fontId="8" fillId="3" borderId="15" xfId="0" applyNumberFormat="1" applyFont="1" applyFill="1" applyBorder="1" applyAlignment="1" applyProtection="1">
      <alignment horizontal="right" vertical="center" wrapText="1"/>
      <protection/>
    </xf>
    <xf numFmtId="180" fontId="11" fillId="4" borderId="23" xfId="0" applyNumberFormat="1" applyFont="1" applyFill="1" applyBorder="1" applyAlignment="1" applyProtection="1">
      <alignment horizontal="right" vertical="center" wrapText="1"/>
      <protection/>
    </xf>
    <xf numFmtId="49" fontId="4" fillId="0" borderId="0" xfId="0" applyNumberFormat="1" applyFont="1" applyAlignment="1" applyProtection="1">
      <alignment horizontal="left" vertical="center" wrapText="1"/>
      <protection/>
    </xf>
    <xf numFmtId="49" fontId="4" fillId="0" borderId="0" xfId="0" applyNumberFormat="1" applyFont="1" applyFill="1" applyAlignment="1" applyProtection="1">
      <alignment horizontal="left" vertical="center" wrapText="1"/>
      <protection/>
    </xf>
    <xf numFmtId="180" fontId="3" fillId="0" borderId="24" xfId="0" applyNumberFormat="1" applyFont="1" applyBorder="1" applyAlignment="1" applyProtection="1">
      <alignment horizontal="center" vertical="center" wrapText="1"/>
      <protection/>
    </xf>
    <xf numFmtId="180" fontId="2" fillId="0" borderId="22" xfId="0" applyNumberFormat="1" applyFont="1" applyBorder="1" applyAlignment="1" applyProtection="1">
      <alignment horizontal="center" vertical="center" wrapText="1"/>
      <protection/>
    </xf>
    <xf numFmtId="180" fontId="11" fillId="2" borderId="25" xfId="0" applyNumberFormat="1" applyFont="1" applyFill="1" applyBorder="1" applyAlignment="1" applyProtection="1">
      <alignment horizontal="right" vertical="center" wrapText="1"/>
      <protection/>
    </xf>
    <xf numFmtId="180" fontId="11" fillId="2" borderId="26" xfId="0" applyNumberFormat="1" applyFont="1" applyFill="1" applyBorder="1" applyAlignment="1" applyProtection="1">
      <alignment horizontal="right" vertical="center" wrapText="1"/>
      <protection/>
    </xf>
    <xf numFmtId="180" fontId="12" fillId="4" borderId="27" xfId="0" applyNumberFormat="1" applyFont="1" applyFill="1" applyBorder="1" applyAlignment="1" applyProtection="1">
      <alignment horizontal="right" vertical="center" wrapText="1"/>
      <protection/>
    </xf>
    <xf numFmtId="180" fontId="11" fillId="2" borderId="28" xfId="0" applyNumberFormat="1" applyFont="1" applyFill="1" applyBorder="1" applyAlignment="1" applyProtection="1">
      <alignment horizontal="right" vertical="center" wrapText="1"/>
      <protection/>
    </xf>
    <xf numFmtId="180" fontId="11" fillId="2" borderId="20" xfId="0" applyNumberFormat="1" applyFont="1" applyFill="1" applyBorder="1" applyAlignment="1" applyProtection="1">
      <alignment horizontal="right" vertical="center" wrapText="1"/>
      <protection/>
    </xf>
    <xf numFmtId="180" fontId="12" fillId="4" borderId="29" xfId="0" applyNumberFormat="1" applyFont="1" applyFill="1" applyBorder="1" applyAlignment="1" applyProtection="1">
      <alignment horizontal="right" vertical="center" wrapText="1"/>
      <protection/>
    </xf>
    <xf numFmtId="180" fontId="8" fillId="0" borderId="30" xfId="0" applyNumberFormat="1" applyFont="1" applyBorder="1" applyAlignment="1" applyProtection="1">
      <alignment horizontal="right" vertical="center" wrapText="1"/>
      <protection/>
    </xf>
    <xf numFmtId="180" fontId="8" fillId="0" borderId="31" xfId="0" applyNumberFormat="1" applyFont="1" applyFill="1" applyBorder="1" applyAlignment="1" applyProtection="1">
      <alignment horizontal="right" vertical="center" wrapText="1"/>
      <protection/>
    </xf>
    <xf numFmtId="180" fontId="8" fillId="0" borderId="12" xfId="0" applyNumberFormat="1" applyFont="1" applyBorder="1" applyAlignment="1" applyProtection="1">
      <alignment wrapText="1"/>
      <protection/>
    </xf>
    <xf numFmtId="180" fontId="3" fillId="3" borderId="31" xfId="0" applyNumberFormat="1" applyFont="1" applyFill="1" applyBorder="1" applyAlignment="1" applyProtection="1">
      <alignment horizontal="right" vertical="center" wrapText="1"/>
      <protection/>
    </xf>
    <xf numFmtId="180" fontId="3" fillId="3" borderId="32" xfId="0" applyNumberFormat="1" applyFont="1" applyFill="1" applyBorder="1" applyAlignment="1" applyProtection="1">
      <alignment horizontal="right" vertical="center" wrapText="1"/>
      <protection/>
    </xf>
    <xf numFmtId="180" fontId="13" fillId="0" borderId="12" xfId="0" applyNumberFormat="1" applyFont="1" applyBorder="1" applyAlignment="1" applyProtection="1">
      <alignment wrapText="1"/>
      <protection/>
    </xf>
    <xf numFmtId="3" fontId="2" fillId="0" borderId="9" xfId="0" applyNumberFormat="1" applyFont="1" applyFill="1" applyBorder="1" applyAlignment="1" applyProtection="1">
      <alignment horizontal="center" vertical="center" wrapText="1"/>
      <protection locked="0"/>
    </xf>
    <xf numFmtId="180" fontId="3" fillId="0" borderId="33" xfId="0" applyNumberFormat="1" applyFont="1" applyBorder="1" applyAlignment="1" applyProtection="1">
      <alignment horizontal="right" vertical="center" wrapText="1"/>
      <protection locked="0"/>
    </xf>
    <xf numFmtId="180" fontId="3" fillId="3" borderId="34" xfId="0" applyNumberFormat="1" applyFont="1" applyFill="1" applyBorder="1" applyAlignment="1" applyProtection="1">
      <alignment horizontal="right" vertical="center" wrapText="1"/>
      <protection/>
    </xf>
    <xf numFmtId="180" fontId="3" fillId="0" borderId="35" xfId="0" applyNumberFormat="1" applyFont="1" applyBorder="1" applyAlignment="1" applyProtection="1">
      <alignment horizontal="right" vertical="center" wrapText="1"/>
      <protection locked="0"/>
    </xf>
    <xf numFmtId="180" fontId="3" fillId="3" borderId="36" xfId="0" applyNumberFormat="1" applyFont="1" applyFill="1" applyBorder="1" applyAlignment="1" applyProtection="1">
      <alignment horizontal="right" vertical="center" wrapText="1"/>
      <protection/>
    </xf>
    <xf numFmtId="49" fontId="3" fillId="0" borderId="0" xfId="0" applyNumberFormat="1" applyFont="1" applyFill="1" applyAlignment="1" applyProtection="1">
      <alignment horizontal="left" vertical="center"/>
      <protection/>
    </xf>
    <xf numFmtId="180" fontId="4" fillId="0" borderId="8" xfId="0" applyNumberFormat="1" applyFont="1" applyBorder="1" applyAlignment="1" applyProtection="1">
      <alignment horizontal="center" vertical="center" wrapText="1"/>
      <protection/>
    </xf>
    <xf numFmtId="180" fontId="4" fillId="0" borderId="0" xfId="0" applyNumberFormat="1" applyFont="1" applyBorder="1" applyAlignment="1" applyProtection="1">
      <alignment horizontal="center" vertical="center" wrapText="1"/>
      <protection/>
    </xf>
    <xf numFmtId="180" fontId="4" fillId="0" borderId="9" xfId="0" applyNumberFormat="1" applyFont="1" applyBorder="1" applyAlignment="1" applyProtection="1">
      <alignment horizontal="center" vertical="center" wrapText="1"/>
      <protection/>
    </xf>
    <xf numFmtId="180" fontId="2" fillId="0" borderId="28" xfId="0" applyNumberFormat="1" applyFont="1" applyBorder="1" applyAlignment="1" applyProtection="1">
      <alignment horizontal="center" vertical="center" wrapText="1"/>
      <protection/>
    </xf>
    <xf numFmtId="180" fontId="12" fillId="4" borderId="37" xfId="0" applyNumberFormat="1" applyFont="1" applyFill="1" applyBorder="1" applyAlignment="1" applyProtection="1">
      <alignment horizontal="right" vertical="center" wrapText="1"/>
      <protection/>
    </xf>
    <xf numFmtId="180" fontId="12" fillId="4" borderId="38" xfId="0" applyNumberFormat="1" applyFont="1" applyFill="1" applyBorder="1" applyAlignment="1" applyProtection="1">
      <alignment horizontal="right" vertical="center" wrapText="1"/>
      <protection/>
    </xf>
    <xf numFmtId="180" fontId="11" fillId="2" borderId="39" xfId="0" applyNumberFormat="1" applyFont="1" applyFill="1" applyBorder="1" applyAlignment="1" applyProtection="1">
      <alignment horizontal="right" vertical="center" wrapText="1"/>
      <protection/>
    </xf>
    <xf numFmtId="180" fontId="11" fillId="2" borderId="40" xfId="0" applyNumberFormat="1" applyFont="1" applyFill="1" applyBorder="1" applyAlignment="1" applyProtection="1">
      <alignment horizontal="right" vertical="center" wrapText="1"/>
      <protection/>
    </xf>
    <xf numFmtId="180" fontId="11" fillId="2" borderId="41" xfId="0" applyNumberFormat="1" applyFont="1" applyFill="1" applyBorder="1" applyAlignment="1" applyProtection="1">
      <alignment horizontal="right" vertical="center" wrapText="1"/>
      <protection/>
    </xf>
    <xf numFmtId="49" fontId="3" fillId="0" borderId="6" xfId="0" applyNumberFormat="1" applyFont="1" applyFill="1" applyBorder="1" applyAlignment="1" applyProtection="1">
      <alignment vertical="center"/>
      <protection/>
    </xf>
    <xf numFmtId="3" fontId="2" fillId="0" borderId="0" xfId="0" applyNumberFormat="1" applyFont="1" applyBorder="1" applyAlignment="1" applyProtection="1">
      <alignment horizontal="center" vertical="center" wrapText="1"/>
      <protection/>
    </xf>
    <xf numFmtId="0" fontId="0" fillId="0" borderId="0" xfId="0" applyAlignment="1" applyProtection="1">
      <alignment/>
      <protection/>
    </xf>
    <xf numFmtId="4" fontId="1" fillId="0" borderId="0" xfId="0" applyNumberFormat="1" applyFont="1" applyAlignment="1" applyProtection="1">
      <alignment/>
      <protection/>
    </xf>
    <xf numFmtId="0" fontId="0" fillId="0" borderId="0" xfId="0" applyAlignment="1" applyProtection="1">
      <alignment horizontal="center"/>
      <protection/>
    </xf>
    <xf numFmtId="4" fontId="1" fillId="0" borderId="0" xfId="0" applyNumberFormat="1" applyFont="1" applyAlignment="1" applyProtection="1">
      <alignment horizontal="center"/>
      <protection/>
    </xf>
    <xf numFmtId="4" fontId="1" fillId="0" borderId="0" xfId="0" applyNumberFormat="1" applyFont="1" applyBorder="1" applyAlignment="1" applyProtection="1">
      <alignment/>
      <protection/>
    </xf>
    <xf numFmtId="180" fontId="8" fillId="0" borderId="0" xfId="0" applyNumberFormat="1" applyFont="1" applyBorder="1" applyAlignment="1" applyProtection="1">
      <alignment wrapText="1"/>
      <protection/>
    </xf>
    <xf numFmtId="0" fontId="1" fillId="0" borderId="0" xfId="0" applyFont="1" applyAlignment="1" applyProtection="1">
      <alignment/>
      <protection/>
    </xf>
    <xf numFmtId="0" fontId="1" fillId="0" borderId="0" xfId="0" applyFont="1" applyAlignment="1" applyProtection="1">
      <alignment horizontal="center"/>
      <protection/>
    </xf>
    <xf numFmtId="180" fontId="8" fillId="0" borderId="31" xfId="0" applyNumberFormat="1" applyFont="1" applyFill="1" applyBorder="1" applyAlignment="1" applyProtection="1">
      <alignment wrapText="1"/>
      <protection/>
    </xf>
    <xf numFmtId="0" fontId="17" fillId="0" borderId="0" xfId="0" applyFont="1" applyFill="1" applyAlignment="1" applyProtection="1">
      <alignment/>
      <protection/>
    </xf>
    <xf numFmtId="0" fontId="1" fillId="0" borderId="0" xfId="0" applyFont="1" applyFill="1" applyAlignment="1" applyProtection="1">
      <alignment/>
      <protection/>
    </xf>
    <xf numFmtId="180" fontId="2" fillId="0" borderId="8" xfId="0" applyNumberFormat="1" applyFont="1" applyFill="1" applyBorder="1" applyAlignment="1" applyProtection="1">
      <alignment horizontal="right" vertical="center" wrapText="1"/>
      <protection locked="0"/>
    </xf>
    <xf numFmtId="180" fontId="2" fillId="0" borderId="0" xfId="0" applyNumberFormat="1" applyFont="1" applyFill="1" applyBorder="1" applyAlignment="1" applyProtection="1">
      <alignment horizontal="right" vertical="center" wrapText="1"/>
      <protection locked="0"/>
    </xf>
    <xf numFmtId="180" fontId="2" fillId="0" borderId="9" xfId="0" applyNumberFormat="1" applyFont="1" applyFill="1" applyBorder="1" applyAlignment="1" applyProtection="1">
      <alignment horizontal="right" vertical="center" wrapText="1"/>
      <protection locked="0"/>
    </xf>
    <xf numFmtId="180" fontId="3" fillId="0" borderId="4" xfId="0" applyNumberFormat="1" applyFont="1" applyFill="1" applyBorder="1" applyAlignment="1" applyProtection="1">
      <alignment horizontal="right" vertical="center" wrapText="1"/>
      <protection locked="0"/>
    </xf>
    <xf numFmtId="180" fontId="3" fillId="0" borderId="2" xfId="0" applyNumberFormat="1" applyFont="1" applyFill="1" applyBorder="1" applyAlignment="1" applyProtection="1">
      <alignment horizontal="right" vertical="center" wrapText="1"/>
      <protection locked="0"/>
    </xf>
    <xf numFmtId="180" fontId="3" fillId="0" borderId="12" xfId="0" applyNumberFormat="1" applyFont="1" applyBorder="1" applyAlignment="1" applyProtection="1">
      <alignment horizontal="right" vertical="center" wrapText="1"/>
      <protection/>
    </xf>
    <xf numFmtId="180" fontId="11" fillId="0" borderId="1" xfId="0" applyNumberFormat="1" applyFont="1" applyBorder="1" applyAlignment="1" applyProtection="1">
      <alignment horizontal="right" vertical="center" wrapText="1"/>
      <protection/>
    </xf>
    <xf numFmtId="180" fontId="14" fillId="3" borderId="31" xfId="0" applyNumberFormat="1" applyFont="1" applyFill="1" applyBorder="1" applyAlignment="1" applyProtection="1">
      <alignment horizontal="right" vertical="center" wrapText="1"/>
      <protection/>
    </xf>
    <xf numFmtId="180" fontId="11" fillId="0" borderId="0" xfId="0" applyNumberFormat="1" applyFont="1" applyBorder="1" applyAlignment="1" applyProtection="1">
      <alignment horizontal="right" vertical="center" wrapText="1"/>
      <protection/>
    </xf>
    <xf numFmtId="180" fontId="11" fillId="0" borderId="3" xfId="0" applyNumberFormat="1" applyFont="1" applyBorder="1" applyAlignment="1" applyProtection="1">
      <alignment horizontal="right" vertical="center" wrapText="1"/>
      <protection/>
    </xf>
    <xf numFmtId="180" fontId="11" fillId="0" borderId="4" xfId="0" applyNumberFormat="1" applyFont="1" applyBorder="1" applyAlignment="1" applyProtection="1">
      <alignment horizontal="right" vertical="center" wrapText="1"/>
      <protection/>
    </xf>
    <xf numFmtId="180" fontId="11" fillId="0" borderId="31" xfId="0" applyNumberFormat="1" applyFont="1" applyBorder="1" applyAlignment="1" applyProtection="1">
      <alignment horizontal="right" vertical="center" wrapText="1"/>
      <protection/>
    </xf>
    <xf numFmtId="180" fontId="11" fillId="0" borderId="42" xfId="0" applyNumberFormat="1" applyFont="1" applyBorder="1" applyAlignment="1" applyProtection="1">
      <alignment horizontal="right" vertical="center" wrapText="1"/>
      <protection/>
    </xf>
    <xf numFmtId="180" fontId="14" fillId="3" borderId="36" xfId="0" applyNumberFormat="1" applyFont="1" applyFill="1" applyBorder="1" applyAlignment="1" applyProtection="1">
      <alignment horizontal="right" vertical="center" wrapText="1"/>
      <protection/>
    </xf>
    <xf numFmtId="180" fontId="11" fillId="0" borderId="0" xfId="0" applyNumberFormat="1" applyFont="1" applyAlignment="1" applyProtection="1">
      <alignment horizontal="right" vertical="center" wrapText="1"/>
      <protection/>
    </xf>
    <xf numFmtId="180" fontId="15" fillId="2" borderId="11" xfId="0" applyNumberFormat="1" applyFont="1" applyFill="1" applyBorder="1" applyAlignment="1" applyProtection="1">
      <alignment horizontal="right" vertical="center" wrapText="1"/>
      <protection/>
    </xf>
    <xf numFmtId="180" fontId="3" fillId="0" borderId="43" xfId="0" applyNumberFormat="1" applyFont="1" applyBorder="1" applyAlignment="1" applyProtection="1">
      <alignment horizontal="right" vertical="center" wrapText="1"/>
      <protection/>
    </xf>
    <xf numFmtId="180" fontId="16" fillId="3" borderId="0" xfId="0" applyNumberFormat="1" applyFont="1" applyFill="1" applyBorder="1" applyAlignment="1" applyProtection="1">
      <alignment horizontal="right" vertical="center" wrapText="1"/>
      <protection/>
    </xf>
    <xf numFmtId="180" fontId="16" fillId="3" borderId="4" xfId="0" applyNumberFormat="1" applyFont="1" applyFill="1" applyBorder="1" applyAlignment="1" applyProtection="1">
      <alignment horizontal="right" vertical="center" wrapText="1"/>
      <protection/>
    </xf>
    <xf numFmtId="180" fontId="2" fillId="3" borderId="44" xfId="0" applyNumberFormat="1" applyFont="1" applyFill="1" applyBorder="1" applyAlignment="1" applyProtection="1">
      <alignment horizontal="right" vertical="center" wrapText="1"/>
      <protection/>
    </xf>
    <xf numFmtId="180" fontId="2" fillId="3" borderId="45" xfId="0" applyNumberFormat="1" applyFont="1" applyFill="1" applyBorder="1" applyAlignment="1" applyProtection="1">
      <alignment horizontal="right" vertical="center" wrapText="1"/>
      <protection/>
    </xf>
    <xf numFmtId="180" fontId="2" fillId="3" borderId="34" xfId="0" applyNumberFormat="1" applyFont="1" applyFill="1" applyBorder="1" applyAlignment="1" applyProtection="1">
      <alignment horizontal="right" vertical="center" wrapText="1"/>
      <protection/>
    </xf>
    <xf numFmtId="49" fontId="4" fillId="0" borderId="46" xfId="0" applyNumberFormat="1" applyFont="1" applyFill="1" applyBorder="1" applyAlignment="1" applyProtection="1">
      <alignment horizontal="left" vertical="center" wrapText="1"/>
      <protection/>
    </xf>
    <xf numFmtId="49" fontId="4" fillId="0" borderId="0" xfId="0" applyNumberFormat="1" applyFont="1" applyFill="1" applyBorder="1" applyAlignment="1" applyProtection="1">
      <alignment horizontal="left" vertical="center" wrapText="1"/>
      <protection/>
    </xf>
    <xf numFmtId="49" fontId="4" fillId="0" borderId="47" xfId="0" applyNumberFormat="1" applyFont="1" applyFill="1" applyBorder="1" applyAlignment="1" applyProtection="1">
      <alignment horizontal="left" vertical="center" wrapText="1"/>
      <protection/>
    </xf>
    <xf numFmtId="49" fontId="4" fillId="0" borderId="48" xfId="0" applyNumberFormat="1" applyFont="1" applyFill="1" applyBorder="1" applyAlignment="1" applyProtection="1">
      <alignment horizontal="left" vertical="center" wrapText="1"/>
      <protection/>
    </xf>
    <xf numFmtId="49" fontId="5" fillId="3" borderId="49" xfId="0" applyNumberFormat="1" applyFont="1" applyFill="1" applyBorder="1" applyAlignment="1" applyProtection="1">
      <alignment horizontal="left" vertical="center" wrapText="1"/>
      <protection/>
    </xf>
    <xf numFmtId="49" fontId="5" fillId="3" borderId="50" xfId="0" applyNumberFormat="1" applyFont="1" applyFill="1" applyBorder="1" applyAlignment="1" applyProtection="1">
      <alignment horizontal="left" vertical="center" wrapText="1"/>
      <protection/>
    </xf>
    <xf numFmtId="49" fontId="5" fillId="3" borderId="36" xfId="0" applyNumberFormat="1" applyFont="1" applyFill="1" applyBorder="1" applyAlignment="1" applyProtection="1">
      <alignment horizontal="left" vertical="center" wrapText="1"/>
      <protection/>
    </xf>
    <xf numFmtId="180" fontId="2" fillId="3" borderId="51" xfId="0" applyNumberFormat="1" applyFont="1" applyFill="1" applyBorder="1" applyAlignment="1" applyProtection="1">
      <alignment horizontal="right" vertical="center" wrapText="1"/>
      <protection/>
    </xf>
    <xf numFmtId="180" fontId="2" fillId="3" borderId="50" xfId="0" applyNumberFormat="1" applyFont="1" applyFill="1" applyBorder="1" applyAlignment="1" applyProtection="1">
      <alignment horizontal="right" vertical="center" wrapText="1"/>
      <protection/>
    </xf>
    <xf numFmtId="180" fontId="2" fillId="3" borderId="36" xfId="0" applyNumberFormat="1" applyFont="1" applyFill="1" applyBorder="1" applyAlignment="1" applyProtection="1">
      <alignment horizontal="right" vertical="center" wrapText="1"/>
      <protection/>
    </xf>
    <xf numFmtId="180" fontId="6" fillId="0" borderId="30" xfId="0" applyNumberFormat="1" applyFont="1" applyBorder="1" applyAlignment="1" applyProtection="1">
      <alignment horizontal="center" vertical="center" wrapText="1"/>
      <protection/>
    </xf>
    <xf numFmtId="180" fontId="6" fillId="0" borderId="52" xfId="0" applyNumberFormat="1" applyFont="1" applyBorder="1" applyAlignment="1" applyProtection="1">
      <alignment horizontal="center" vertical="center" wrapText="1"/>
      <protection/>
    </xf>
    <xf numFmtId="49" fontId="4" fillId="0" borderId="53" xfId="0" applyNumberFormat="1" applyFont="1" applyFill="1" applyBorder="1" applyAlignment="1" applyProtection="1">
      <alignment horizontal="left" vertical="center" wrapText="1"/>
      <protection/>
    </xf>
    <xf numFmtId="49" fontId="4" fillId="0" borderId="54" xfId="0" applyNumberFormat="1" applyFont="1" applyFill="1" applyBorder="1" applyAlignment="1" applyProtection="1">
      <alignment horizontal="left" vertical="center" wrapText="1"/>
      <protection/>
    </xf>
    <xf numFmtId="3" fontId="2" fillId="0" borderId="55" xfId="0" applyNumberFormat="1" applyFont="1" applyBorder="1" applyAlignment="1" applyProtection="1">
      <alignment horizontal="center" vertical="center" wrapText="1"/>
      <protection/>
    </xf>
    <xf numFmtId="3" fontId="2" fillId="0" borderId="56" xfId="0" applyNumberFormat="1" applyFont="1" applyBorder="1" applyAlignment="1" applyProtection="1">
      <alignment horizontal="center" vertical="center" wrapText="1"/>
      <protection/>
    </xf>
    <xf numFmtId="180" fontId="2" fillId="0" borderId="30" xfId="0" applyNumberFormat="1" applyFont="1" applyBorder="1" applyAlignment="1" applyProtection="1">
      <alignment horizontal="center" vertical="center" wrapText="1"/>
      <protection/>
    </xf>
    <xf numFmtId="180" fontId="2" fillId="0" borderId="52" xfId="0" applyNumberFormat="1" applyFont="1" applyBorder="1" applyAlignment="1" applyProtection="1">
      <alignment horizontal="center" vertical="center" wrapText="1"/>
      <protection/>
    </xf>
    <xf numFmtId="0" fontId="4" fillId="0" borderId="7" xfId="0" applyNumberFormat="1" applyFont="1" applyBorder="1" applyAlignment="1" applyProtection="1">
      <alignment horizontal="center" vertical="center" wrapText="1"/>
      <protection/>
    </xf>
    <xf numFmtId="0" fontId="4" fillId="0" borderId="16" xfId="0" applyNumberFormat="1" applyFont="1" applyBorder="1" applyAlignment="1" applyProtection="1">
      <alignment horizontal="center" vertical="center" wrapText="1"/>
      <protection/>
    </xf>
    <xf numFmtId="180" fontId="3" fillId="0" borderId="5" xfId="0" applyNumberFormat="1" applyFont="1" applyBorder="1" applyAlignment="1" applyProtection="1">
      <alignment horizontal="center" vertical="center" wrapText="1"/>
      <protection/>
    </xf>
    <xf numFmtId="180" fontId="3" fillId="0" borderId="6" xfId="0" applyNumberFormat="1" applyFont="1" applyBorder="1" applyAlignment="1" applyProtection="1">
      <alignment horizontal="center" vertical="center" wrapText="1"/>
      <protection/>
    </xf>
    <xf numFmtId="180" fontId="3" fillId="0" borderId="7" xfId="0" applyNumberFormat="1" applyFont="1" applyBorder="1" applyAlignment="1" applyProtection="1">
      <alignment horizontal="center" vertical="center" wrapText="1"/>
      <protection/>
    </xf>
    <xf numFmtId="0" fontId="4" fillId="0" borderId="9" xfId="0" applyNumberFormat="1" applyFont="1" applyBorder="1" applyAlignment="1" applyProtection="1">
      <alignment horizontal="center" vertical="center" wrapText="1"/>
      <protection/>
    </xf>
    <xf numFmtId="180" fontId="11" fillId="0" borderId="30" xfId="0" applyNumberFormat="1" applyFont="1" applyBorder="1" applyAlignment="1" applyProtection="1">
      <alignment horizontal="right" wrapText="1"/>
      <protection/>
    </xf>
    <xf numFmtId="180" fontId="11" fillId="0" borderId="57" xfId="0" applyNumberFormat="1" applyFont="1" applyBorder="1" applyAlignment="1" applyProtection="1">
      <alignment horizontal="right" wrapText="1"/>
      <protection/>
    </xf>
    <xf numFmtId="49" fontId="5" fillId="3" borderId="58" xfId="0" applyNumberFormat="1" applyFont="1" applyFill="1" applyBorder="1" applyAlignment="1" applyProtection="1">
      <alignment horizontal="left" vertical="center" wrapText="1"/>
      <protection/>
    </xf>
    <xf numFmtId="49" fontId="5" fillId="3" borderId="45" xfId="0" applyNumberFormat="1" applyFont="1" applyFill="1" applyBorder="1" applyAlignment="1" applyProtection="1">
      <alignment horizontal="left" vertical="center" wrapText="1"/>
      <protection/>
    </xf>
    <xf numFmtId="49" fontId="5" fillId="3" borderId="34" xfId="0" applyNumberFormat="1" applyFont="1" applyFill="1" applyBorder="1" applyAlignment="1" applyProtection="1">
      <alignment horizontal="left" vertical="center" wrapText="1"/>
      <protection/>
    </xf>
    <xf numFmtId="49" fontId="7" fillId="3" borderId="44" xfId="0" applyNumberFormat="1" applyFont="1" applyFill="1" applyBorder="1" applyAlignment="1" applyProtection="1">
      <alignment horizontal="center" vertical="center" wrapText="1"/>
      <protection/>
    </xf>
    <xf numFmtId="49" fontId="7" fillId="3" borderId="45" xfId="0" applyNumberFormat="1" applyFont="1" applyFill="1" applyBorder="1" applyAlignment="1" applyProtection="1">
      <alignment horizontal="center" vertical="center" wrapText="1"/>
      <protection/>
    </xf>
    <xf numFmtId="49" fontId="7" fillId="3" borderId="34" xfId="0" applyNumberFormat="1" applyFont="1" applyFill="1" applyBorder="1" applyAlignment="1" applyProtection="1">
      <alignment horizontal="center" vertical="center" wrapText="1"/>
      <protection/>
    </xf>
    <xf numFmtId="180" fontId="8" fillId="0" borderId="12" xfId="0" applyNumberFormat="1" applyFont="1" applyBorder="1" applyAlignment="1" applyProtection="1">
      <alignment horizontal="right" wrapText="1"/>
      <protection/>
    </xf>
    <xf numFmtId="180" fontId="8" fillId="0" borderId="57" xfId="0" applyNumberFormat="1" applyFont="1" applyBorder="1" applyAlignment="1" applyProtection="1">
      <alignment horizontal="right" wrapText="1"/>
      <protection/>
    </xf>
    <xf numFmtId="3" fontId="2" fillId="0" borderId="0" xfId="0" applyNumberFormat="1" applyFont="1" applyBorder="1" applyAlignment="1" applyProtection="1">
      <alignment horizontal="center" vertical="center" wrapText="1"/>
      <protection locked="0"/>
    </xf>
    <xf numFmtId="0" fontId="4" fillId="0" borderId="30" xfId="0" applyNumberFormat="1" applyFont="1" applyBorder="1" applyAlignment="1" applyProtection="1">
      <alignment horizontal="center" vertical="center" wrapText="1"/>
      <protection/>
    </xf>
    <xf numFmtId="0" fontId="4" fillId="0" borderId="52" xfId="0" applyNumberFormat="1" applyFont="1" applyBorder="1" applyAlignment="1" applyProtection="1">
      <alignment horizontal="center" vertical="center" wrapText="1"/>
      <protection/>
    </xf>
    <xf numFmtId="49" fontId="2" fillId="0" borderId="59" xfId="0" applyNumberFormat="1" applyFont="1" applyFill="1" applyBorder="1" applyAlignment="1" applyProtection="1">
      <alignment horizontal="center" vertical="center" wrapText="1"/>
      <protection/>
    </xf>
    <xf numFmtId="49" fontId="2" fillId="0" borderId="7" xfId="0" applyNumberFormat="1" applyFont="1" applyFill="1" applyBorder="1" applyAlignment="1" applyProtection="1">
      <alignment horizontal="center" vertical="center" wrapText="1"/>
      <protection/>
    </xf>
    <xf numFmtId="49" fontId="2" fillId="0" borderId="60" xfId="0" applyNumberFormat="1" applyFont="1" applyFill="1" applyBorder="1" applyAlignment="1" applyProtection="1">
      <alignment horizontal="center" vertical="center" wrapText="1"/>
      <protection/>
    </xf>
    <xf numFmtId="49" fontId="2" fillId="0" borderId="16" xfId="0" applyNumberFormat="1" applyFont="1" applyFill="1" applyBorder="1" applyAlignment="1" applyProtection="1">
      <alignment horizontal="center" vertical="center" wrapText="1"/>
      <protection/>
    </xf>
    <xf numFmtId="49" fontId="4" fillId="0" borderId="59" xfId="0" applyNumberFormat="1" applyFont="1" applyFill="1" applyBorder="1" applyAlignment="1" applyProtection="1">
      <alignment horizontal="left" vertical="center" wrapText="1"/>
      <protection/>
    </xf>
    <xf numFmtId="49" fontId="4" fillId="0" borderId="6" xfId="0" applyNumberFormat="1" applyFont="1" applyFill="1" applyBorder="1" applyAlignment="1" applyProtection="1">
      <alignment horizontal="left" vertical="center" wrapText="1"/>
      <protection/>
    </xf>
    <xf numFmtId="180" fontId="8" fillId="0" borderId="52" xfId="0" applyNumberFormat="1" applyFont="1" applyBorder="1" applyAlignment="1" applyProtection="1">
      <alignment horizontal="right" wrapText="1"/>
      <protection/>
    </xf>
    <xf numFmtId="49" fontId="4" fillId="0" borderId="58" xfId="0" applyNumberFormat="1" applyFont="1" applyFill="1" applyBorder="1" applyAlignment="1" applyProtection="1">
      <alignment horizontal="left" vertical="center" wrapText="1"/>
      <protection/>
    </xf>
    <xf numFmtId="49" fontId="4" fillId="0" borderId="45" xfId="0" applyNumberFormat="1" applyFont="1" applyFill="1" applyBorder="1" applyAlignment="1" applyProtection="1">
      <alignment horizontal="left" vertical="center" wrapText="1"/>
      <protection/>
    </xf>
    <xf numFmtId="49" fontId="4" fillId="0" borderId="46" xfId="0" applyNumberFormat="1" applyFont="1" applyBorder="1" applyAlignment="1" applyProtection="1">
      <alignment horizontal="left" vertical="center" wrapText="1"/>
      <protection/>
    </xf>
    <xf numFmtId="49" fontId="4" fillId="0" borderId="0" xfId="0" applyNumberFormat="1" applyFont="1" applyBorder="1" applyAlignment="1" applyProtection="1">
      <alignment horizontal="left" vertical="center" wrapText="1"/>
      <protection/>
    </xf>
    <xf numFmtId="49" fontId="4" fillId="0" borderId="9" xfId="0" applyNumberFormat="1" applyFont="1" applyBorder="1" applyAlignment="1" applyProtection="1">
      <alignment horizontal="left" vertical="center" wrapText="1"/>
      <protection/>
    </xf>
    <xf numFmtId="49" fontId="4" fillId="0" borderId="61" xfId="0" applyNumberFormat="1" applyFont="1" applyFill="1" applyBorder="1" applyAlignment="1" applyProtection="1">
      <alignment horizontal="left" vertical="center" wrapText="1"/>
      <protection/>
    </xf>
    <xf numFmtId="49" fontId="4" fillId="0" borderId="62" xfId="0" applyNumberFormat="1" applyFont="1" applyFill="1" applyBorder="1" applyAlignment="1" applyProtection="1">
      <alignment horizontal="left" vertical="center" wrapText="1"/>
      <protection/>
    </xf>
    <xf numFmtId="49" fontId="2" fillId="0" borderId="46" xfId="0" applyNumberFormat="1" applyFont="1" applyFill="1" applyBorder="1" applyAlignment="1" applyProtection="1">
      <alignment horizontal="center" vertical="center" wrapText="1"/>
      <protection/>
    </xf>
    <xf numFmtId="49" fontId="2" fillId="0" borderId="9" xfId="0" applyNumberFormat="1" applyFont="1" applyFill="1" applyBorder="1" applyAlignment="1" applyProtection="1">
      <alignment horizontal="center" vertical="center" wrapText="1"/>
      <protection/>
    </xf>
    <xf numFmtId="49" fontId="4" fillId="0" borderId="61" xfId="0" applyNumberFormat="1" applyFont="1" applyBorder="1" applyAlignment="1" applyProtection="1">
      <alignment horizontal="left" vertical="center" wrapText="1"/>
      <protection/>
    </xf>
    <xf numFmtId="49" fontId="4" fillId="0" borderId="62" xfId="0" applyNumberFormat="1" applyFont="1" applyBorder="1" applyAlignment="1" applyProtection="1">
      <alignment horizontal="left" vertical="center" wrapText="1"/>
      <protection/>
    </xf>
    <xf numFmtId="0" fontId="4" fillId="0" borderId="59" xfId="0" applyNumberFormat="1" applyFont="1" applyBorder="1" applyAlignment="1" applyProtection="1">
      <alignment horizontal="left" vertical="top" wrapText="1"/>
      <protection locked="0"/>
    </xf>
    <xf numFmtId="0" fontId="4" fillId="0" borderId="6" xfId="0" applyNumberFormat="1" applyFont="1" applyBorder="1" applyAlignment="1" applyProtection="1">
      <alignment horizontal="left" vertical="top" wrapText="1"/>
      <protection locked="0"/>
    </xf>
    <xf numFmtId="0" fontId="4" fillId="0" borderId="13" xfId="0" applyNumberFormat="1" applyFont="1" applyBorder="1" applyAlignment="1" applyProtection="1">
      <alignment horizontal="left" vertical="top" wrapText="1"/>
      <protection locked="0"/>
    </xf>
    <xf numFmtId="0" fontId="4" fillId="0" borderId="46" xfId="0" applyNumberFormat="1" applyFont="1" applyBorder="1" applyAlignment="1" applyProtection="1">
      <alignment horizontal="left" vertical="top" wrapText="1"/>
      <protection locked="0"/>
    </xf>
    <xf numFmtId="0" fontId="4" fillId="0" borderId="0" xfId="0" applyNumberFormat="1" applyFont="1" applyBorder="1" applyAlignment="1" applyProtection="1">
      <alignment horizontal="left" vertical="top" wrapText="1"/>
      <protection locked="0"/>
    </xf>
    <xf numFmtId="0" fontId="4" fillId="0" borderId="28" xfId="0" applyNumberFormat="1" applyFont="1" applyBorder="1" applyAlignment="1" applyProtection="1">
      <alignment horizontal="left" vertical="top" wrapText="1"/>
      <protection locked="0"/>
    </xf>
    <xf numFmtId="0" fontId="4" fillId="0" borderId="60" xfId="0" applyNumberFormat="1" applyFont="1" applyBorder="1" applyAlignment="1" applyProtection="1">
      <alignment horizontal="left" vertical="top" wrapText="1"/>
      <protection locked="0"/>
    </xf>
    <xf numFmtId="0" fontId="4" fillId="0" borderId="15" xfId="0" applyNumberFormat="1" applyFont="1" applyBorder="1" applyAlignment="1" applyProtection="1">
      <alignment horizontal="left" vertical="top" wrapText="1"/>
      <protection locked="0"/>
    </xf>
    <xf numFmtId="0" fontId="4" fillId="0" borderId="17" xfId="0" applyNumberFormat="1" applyFont="1" applyBorder="1" applyAlignment="1" applyProtection="1">
      <alignment horizontal="left" vertical="top" wrapText="1"/>
      <protection locked="0"/>
    </xf>
    <xf numFmtId="180" fontId="6" fillId="3" borderId="30" xfId="0" applyNumberFormat="1" applyFont="1" applyFill="1" applyBorder="1" applyAlignment="1" applyProtection="1">
      <alignment horizontal="center" vertical="center" wrapText="1"/>
      <protection/>
    </xf>
    <xf numFmtId="180" fontId="6" fillId="3" borderId="52" xfId="0" applyNumberFormat="1" applyFont="1" applyFill="1" applyBorder="1" applyAlignment="1" applyProtection="1">
      <alignment horizontal="center" vertical="center" wrapText="1"/>
      <protection/>
    </xf>
    <xf numFmtId="180" fontId="2" fillId="3" borderId="63" xfId="0" applyNumberFormat="1" applyFont="1" applyFill="1" applyBorder="1" applyAlignment="1" applyProtection="1">
      <alignment horizontal="right" vertical="center" wrapText="1"/>
      <protection/>
    </xf>
    <xf numFmtId="180" fontId="2" fillId="3" borderId="64" xfId="0" applyNumberFormat="1" applyFont="1" applyFill="1" applyBorder="1" applyAlignment="1" applyProtection="1">
      <alignment horizontal="right" vertical="center" wrapText="1"/>
      <protection/>
    </xf>
    <xf numFmtId="180" fontId="2" fillId="3" borderId="65" xfId="0" applyNumberFormat="1" applyFont="1" applyFill="1" applyBorder="1" applyAlignment="1" applyProtection="1">
      <alignment horizontal="right" vertical="center" wrapText="1"/>
      <protection/>
    </xf>
    <xf numFmtId="180" fontId="2" fillId="3" borderId="66" xfId="0" applyNumberFormat="1" applyFont="1" applyFill="1" applyBorder="1" applyAlignment="1" applyProtection="1">
      <alignment horizontal="right" vertical="center" wrapText="1"/>
      <protection/>
    </xf>
    <xf numFmtId="180" fontId="2" fillId="3" borderId="67" xfId="0" applyNumberFormat="1" applyFont="1" applyFill="1" applyBorder="1" applyAlignment="1" applyProtection="1">
      <alignment horizontal="right" vertical="center" wrapText="1"/>
      <protection/>
    </xf>
    <xf numFmtId="180" fontId="2" fillId="3" borderId="43" xfId="0" applyNumberFormat="1" applyFont="1" applyFill="1" applyBorder="1" applyAlignment="1" applyProtection="1">
      <alignment horizontal="right" vertical="center" wrapText="1"/>
      <protection/>
    </xf>
    <xf numFmtId="180" fontId="2" fillId="3" borderId="68" xfId="0" applyNumberFormat="1" applyFont="1" applyFill="1" applyBorder="1" applyAlignment="1" applyProtection="1">
      <alignment horizontal="right" vertical="center" wrapText="1"/>
      <protection/>
    </xf>
    <xf numFmtId="180" fontId="2" fillId="3" borderId="69" xfId="0" applyNumberFormat="1" applyFont="1" applyFill="1" applyBorder="1" applyAlignment="1" applyProtection="1">
      <alignment horizontal="right" vertical="center" wrapText="1"/>
      <protection/>
    </xf>
    <xf numFmtId="180" fontId="2" fillId="3" borderId="70" xfId="0" applyNumberFormat="1" applyFont="1" applyFill="1" applyBorder="1" applyAlignment="1" applyProtection="1">
      <alignment horizontal="right" vertical="center" wrapText="1"/>
      <protection/>
    </xf>
    <xf numFmtId="49" fontId="3" fillId="3" borderId="60" xfId="0" applyNumberFormat="1" applyFont="1" applyFill="1" applyBorder="1" applyAlignment="1" applyProtection="1">
      <alignment horizontal="left" vertical="center" wrapText="1"/>
      <protection/>
    </xf>
    <xf numFmtId="49" fontId="3" fillId="3" borderId="15" xfId="0" applyNumberFormat="1" applyFont="1" applyFill="1" applyBorder="1" applyAlignment="1" applyProtection="1">
      <alignment horizontal="left" vertical="center" wrapText="1"/>
      <protection/>
    </xf>
    <xf numFmtId="49" fontId="3" fillId="3" borderId="16" xfId="0" applyNumberFormat="1" applyFont="1" applyFill="1" applyBorder="1" applyAlignment="1" applyProtection="1">
      <alignment horizontal="left" vertical="center" wrapText="1"/>
      <protection/>
    </xf>
    <xf numFmtId="49" fontId="3" fillId="3" borderId="46" xfId="0" applyNumberFormat="1" applyFont="1" applyFill="1" applyBorder="1" applyAlignment="1" applyProtection="1">
      <alignment horizontal="left" vertical="center" wrapText="1"/>
      <protection/>
    </xf>
    <xf numFmtId="49" fontId="3" fillId="3" borderId="0" xfId="0" applyNumberFormat="1" applyFont="1" applyFill="1" applyBorder="1" applyAlignment="1" applyProtection="1">
      <alignment horizontal="left" vertical="center" wrapText="1"/>
      <protection/>
    </xf>
    <xf numFmtId="49" fontId="3" fillId="3" borderId="9" xfId="0" applyNumberFormat="1" applyFont="1" applyFill="1" applyBorder="1" applyAlignment="1" applyProtection="1">
      <alignment horizontal="left" vertical="center" wrapText="1"/>
      <protection/>
    </xf>
    <xf numFmtId="49" fontId="3" fillId="3" borderId="59" xfId="0" applyNumberFormat="1" applyFont="1" applyFill="1" applyBorder="1" applyAlignment="1" applyProtection="1">
      <alignment horizontal="left" vertical="center" wrapText="1"/>
      <protection/>
    </xf>
    <xf numFmtId="49" fontId="3" fillId="3" borderId="6" xfId="0" applyNumberFormat="1" applyFont="1" applyFill="1" applyBorder="1" applyAlignment="1" applyProtection="1">
      <alignment horizontal="left" vertical="center" wrapText="1"/>
      <protection/>
    </xf>
    <xf numFmtId="49" fontId="3" fillId="3" borderId="7" xfId="0" applyNumberFormat="1" applyFont="1" applyFill="1" applyBorder="1" applyAlignment="1" applyProtection="1">
      <alignment horizontal="left" vertical="center" wrapText="1"/>
      <protection/>
    </xf>
    <xf numFmtId="180" fontId="2" fillId="3" borderId="30" xfId="0" applyNumberFormat="1" applyFont="1" applyFill="1" applyBorder="1" applyAlignment="1" applyProtection="1">
      <alignment horizontal="center" vertical="center" wrapText="1"/>
      <protection/>
    </xf>
    <xf numFmtId="180" fontId="2" fillId="3" borderId="52" xfId="0" applyNumberFormat="1" applyFont="1" applyFill="1" applyBorder="1" applyAlignment="1" applyProtection="1">
      <alignment horizontal="center" vertical="center" wrapText="1"/>
      <protection/>
    </xf>
    <xf numFmtId="49" fontId="3" fillId="3" borderId="59" xfId="0" applyNumberFormat="1" applyFont="1" applyFill="1" applyBorder="1" applyAlignment="1" applyProtection="1">
      <alignment horizontal="center" vertical="center" wrapText="1"/>
      <protection/>
    </xf>
    <xf numFmtId="49" fontId="3" fillId="3" borderId="6" xfId="0" applyNumberFormat="1" applyFont="1" applyFill="1" applyBorder="1" applyAlignment="1" applyProtection="1">
      <alignment horizontal="center" vertical="center" wrapText="1"/>
      <protection/>
    </xf>
    <xf numFmtId="49" fontId="3" fillId="3" borderId="7" xfId="0" applyNumberFormat="1" applyFont="1" applyFill="1" applyBorder="1" applyAlignment="1" applyProtection="1">
      <alignment horizontal="center" vertical="center" wrapText="1"/>
      <protection/>
    </xf>
    <xf numFmtId="49" fontId="3" fillId="3" borderId="60" xfId="0" applyNumberFormat="1" applyFont="1" applyFill="1" applyBorder="1" applyAlignment="1" applyProtection="1">
      <alignment horizontal="center" vertical="center" wrapText="1"/>
      <protection/>
    </xf>
    <xf numFmtId="49" fontId="3" fillId="3" borderId="15" xfId="0" applyNumberFormat="1" applyFont="1" applyFill="1" applyBorder="1" applyAlignment="1" applyProtection="1">
      <alignment horizontal="center" vertical="center" wrapText="1"/>
      <protection/>
    </xf>
    <xf numFmtId="49" fontId="3" fillId="3" borderId="16" xfId="0" applyNumberFormat="1" applyFont="1" applyFill="1" applyBorder="1" applyAlignment="1" applyProtection="1">
      <alignment horizontal="center" vertical="center" wrapText="1"/>
      <protection/>
    </xf>
    <xf numFmtId="180" fontId="8" fillId="0" borderId="30" xfId="0" applyNumberFormat="1" applyFont="1" applyBorder="1" applyAlignment="1" applyProtection="1">
      <alignment horizontal="right" wrapText="1"/>
      <protection/>
    </xf>
    <xf numFmtId="180" fontId="8" fillId="0" borderId="32" xfId="0" applyNumberFormat="1" applyFont="1" applyBorder="1" applyAlignment="1" applyProtection="1">
      <alignment horizontal="right" wrapText="1"/>
      <protection/>
    </xf>
    <xf numFmtId="180" fontId="3" fillId="3" borderId="5" xfId="0" applyNumberFormat="1" applyFont="1" applyFill="1" applyBorder="1" applyAlignment="1" applyProtection="1">
      <alignment horizontal="center" vertical="center" wrapText="1"/>
      <protection/>
    </xf>
    <xf numFmtId="180" fontId="3" fillId="3" borderId="6" xfId="0" applyNumberFormat="1" applyFont="1" applyFill="1" applyBorder="1" applyAlignment="1" applyProtection="1">
      <alignment horizontal="center" vertical="center" wrapText="1"/>
      <protection/>
    </xf>
    <xf numFmtId="180" fontId="3" fillId="3" borderId="7" xfId="0" applyNumberFormat="1" applyFont="1" applyFill="1" applyBorder="1" applyAlignment="1" applyProtection="1">
      <alignment horizontal="center" vertical="center" wrapText="1"/>
      <protection/>
    </xf>
    <xf numFmtId="180" fontId="3" fillId="3" borderId="14" xfId="0" applyNumberFormat="1" applyFont="1" applyFill="1" applyBorder="1" applyAlignment="1" applyProtection="1">
      <alignment horizontal="center" vertical="center" wrapText="1"/>
      <protection/>
    </xf>
    <xf numFmtId="180" fontId="3" fillId="3" borderId="15" xfId="0" applyNumberFormat="1" applyFont="1" applyFill="1" applyBorder="1" applyAlignment="1" applyProtection="1">
      <alignment horizontal="center" vertical="center" wrapText="1"/>
      <protection/>
    </xf>
    <xf numFmtId="180" fontId="3" fillId="3" borderId="16" xfId="0" applyNumberFormat="1" applyFont="1" applyFill="1" applyBorder="1" applyAlignment="1" applyProtection="1">
      <alignment horizontal="center" vertical="center" wrapText="1"/>
      <protection/>
    </xf>
    <xf numFmtId="49" fontId="4" fillId="0" borderId="58" xfId="0" applyNumberFormat="1" applyFont="1" applyBorder="1" applyAlignment="1" applyProtection="1">
      <alignment horizontal="left" vertical="center" wrapText="1"/>
      <protection/>
    </xf>
    <xf numFmtId="49" fontId="4" fillId="0" borderId="45" xfId="0" applyNumberFormat="1" applyFont="1" applyBorder="1" applyAlignment="1" applyProtection="1">
      <alignment horizontal="left" vertical="center" wrapText="1"/>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70"/>
  <sheetViews>
    <sheetView tabSelected="1" zoomScale="150" zoomScaleNormal="150" workbookViewId="0" topLeftCell="A33">
      <selection activeCell="E44" sqref="E44"/>
    </sheetView>
  </sheetViews>
  <sheetFormatPr defaultColWidth="9.140625" defaultRowHeight="12.75"/>
  <cols>
    <col min="1" max="1" width="27.00390625" style="40" customWidth="1"/>
    <col min="2" max="2" width="13.28125" style="40" customWidth="1"/>
    <col min="3" max="3" width="13.00390625" style="13" customWidth="1"/>
    <col min="4" max="6" width="12.57421875" style="14" customWidth="1"/>
    <col min="7" max="7" width="13.421875" style="14" customWidth="1"/>
    <col min="8" max="8" width="15.00390625" style="14" customWidth="1"/>
    <col min="9" max="9" width="13.00390625" style="14" customWidth="1"/>
    <col min="10" max="10" width="9.140625" style="79" customWidth="1"/>
    <col min="11" max="11" width="10.8515625" style="74" customWidth="1"/>
    <col min="12" max="16384" width="9.140625" style="73" customWidth="1"/>
  </cols>
  <sheetData>
    <row r="1" spans="1:9" ht="18" customHeight="1" thickBot="1">
      <c r="A1" s="135" t="s">
        <v>58</v>
      </c>
      <c r="B1" s="136"/>
      <c r="C1" s="136"/>
      <c r="D1" s="136"/>
      <c r="E1" s="136"/>
      <c r="F1" s="136"/>
      <c r="G1" s="136"/>
      <c r="H1" s="136"/>
      <c r="I1" s="137"/>
    </row>
    <row r="3" spans="1:2" ht="13.5" thickBot="1">
      <c r="A3" s="36" t="s">
        <v>53</v>
      </c>
      <c r="B3" s="36"/>
    </row>
    <row r="4" spans="1:9" ht="27.75" customHeight="1" thickTop="1">
      <c r="A4" s="143" t="s">
        <v>0</v>
      </c>
      <c r="B4" s="144"/>
      <c r="C4" s="141" t="s">
        <v>33</v>
      </c>
      <c r="D4" s="126" t="s">
        <v>4</v>
      </c>
      <c r="E4" s="127"/>
      <c r="F4" s="128"/>
      <c r="G4" s="116" t="s">
        <v>45</v>
      </c>
      <c r="H4" s="122" t="s">
        <v>43</v>
      </c>
      <c r="I4" s="42" t="s">
        <v>5</v>
      </c>
    </row>
    <row r="5" spans="1:11" s="75" customFormat="1" ht="36.75" thickBot="1">
      <c r="A5" s="145"/>
      <c r="B5" s="146"/>
      <c r="C5" s="142"/>
      <c r="D5" s="21" t="s">
        <v>24</v>
      </c>
      <c r="E5" s="22" t="s">
        <v>25</v>
      </c>
      <c r="F5" s="23" t="s">
        <v>26</v>
      </c>
      <c r="G5" s="117"/>
      <c r="H5" s="123"/>
      <c r="I5" s="43" t="s">
        <v>2</v>
      </c>
      <c r="J5" s="80"/>
      <c r="K5" s="76"/>
    </row>
    <row r="6" spans="1:10" ht="13.5" thickTop="1">
      <c r="A6" s="147" t="s">
        <v>47</v>
      </c>
      <c r="B6" s="148"/>
      <c r="C6" s="1"/>
      <c r="D6" s="8"/>
      <c r="E6" s="9"/>
      <c r="F6" s="10"/>
      <c r="G6" s="50">
        <f>IF(C6="",0,2000)</f>
        <v>0</v>
      </c>
      <c r="H6" s="4"/>
      <c r="I6" s="44"/>
      <c r="J6" s="83"/>
    </row>
    <row r="7" spans="1:9" ht="13.5" thickBot="1">
      <c r="A7" s="108" t="s">
        <v>48</v>
      </c>
      <c r="B7" s="109"/>
      <c r="C7" s="1"/>
      <c r="D7" s="11"/>
      <c r="E7" s="2"/>
      <c r="F7" s="12"/>
      <c r="G7" s="19">
        <f>C7*500</f>
        <v>0</v>
      </c>
      <c r="H7" s="5"/>
      <c r="I7" s="45"/>
    </row>
    <row r="8" spans="1:9" ht="13.5" thickBot="1">
      <c r="A8" s="132" t="s">
        <v>46</v>
      </c>
      <c r="B8" s="133"/>
      <c r="C8" s="134"/>
      <c r="D8" s="103">
        <f>SUM(D6:F7)</f>
        <v>0</v>
      </c>
      <c r="E8" s="104"/>
      <c r="F8" s="105"/>
      <c r="G8" s="51">
        <f>SUM(G6:G7)</f>
        <v>0</v>
      </c>
      <c r="H8" s="53">
        <f>SUM(H6:H7)</f>
        <v>0</v>
      </c>
      <c r="I8" s="46">
        <f>SUM(I6:I7)</f>
        <v>0</v>
      </c>
    </row>
    <row r="9" spans="1:9" ht="18" customHeight="1">
      <c r="A9" s="118" t="s">
        <v>23</v>
      </c>
      <c r="B9" s="119"/>
      <c r="C9" s="140"/>
      <c r="D9" s="11"/>
      <c r="E9" s="2"/>
      <c r="F9" s="12"/>
      <c r="G9" s="138">
        <f>C9*500</f>
        <v>0</v>
      </c>
      <c r="H9" s="6"/>
      <c r="I9" s="44"/>
    </row>
    <row r="10" spans="1:9" ht="13.5" thickBot="1">
      <c r="A10" s="108" t="s">
        <v>6</v>
      </c>
      <c r="B10" s="109"/>
      <c r="C10" s="140"/>
      <c r="D10" s="11"/>
      <c r="E10" s="2"/>
      <c r="F10" s="12"/>
      <c r="G10" s="138"/>
      <c r="H10" s="5"/>
      <c r="I10" s="45"/>
    </row>
    <row r="11" spans="1:9" ht="13.5" thickBot="1">
      <c r="A11" s="132" t="s">
        <v>14</v>
      </c>
      <c r="B11" s="133"/>
      <c r="C11" s="134"/>
      <c r="D11" s="103">
        <f>SUM(D9:F10)</f>
        <v>0</v>
      </c>
      <c r="E11" s="104"/>
      <c r="F11" s="105"/>
      <c r="G11" s="139"/>
      <c r="H11" s="53">
        <f>SUM(H9:H10)</f>
        <v>0</v>
      </c>
      <c r="I11" s="46">
        <f>SUM(I9:I10)</f>
        <v>0</v>
      </c>
    </row>
    <row r="12" spans="1:9" ht="18.75" customHeight="1" thickBot="1">
      <c r="A12" s="150" t="s">
        <v>49</v>
      </c>
      <c r="B12" s="151"/>
      <c r="C12" s="1"/>
      <c r="D12" s="11"/>
      <c r="E12" s="2"/>
      <c r="F12" s="12"/>
      <c r="G12" s="138">
        <v>0</v>
      </c>
      <c r="H12" s="89">
        <v>0</v>
      </c>
      <c r="I12" s="47"/>
    </row>
    <row r="13" spans="1:9" ht="13.5" thickBot="1">
      <c r="A13" s="132" t="s">
        <v>15</v>
      </c>
      <c r="B13" s="133"/>
      <c r="C13" s="134"/>
      <c r="D13" s="103">
        <f>SUM(D12:F12)</f>
        <v>0</v>
      </c>
      <c r="E13" s="104"/>
      <c r="F13" s="105"/>
      <c r="G13" s="139"/>
      <c r="H13" s="53">
        <f>SUM(H12)</f>
        <v>0</v>
      </c>
      <c r="I13" s="46">
        <f>SUM(I12)</f>
        <v>0</v>
      </c>
    </row>
    <row r="14" spans="1:9" ht="12.75">
      <c r="A14" s="118" t="s">
        <v>7</v>
      </c>
      <c r="B14" s="119"/>
      <c r="C14" s="140"/>
      <c r="D14" s="11"/>
      <c r="E14" s="2"/>
      <c r="F14" s="12"/>
      <c r="G14" s="138">
        <f>C14*500</f>
        <v>0</v>
      </c>
      <c r="H14" s="6"/>
      <c r="I14" s="44"/>
    </row>
    <row r="15" spans="1:9" ht="12.75">
      <c r="A15" s="106" t="s">
        <v>8</v>
      </c>
      <c r="B15" s="107"/>
      <c r="C15" s="140"/>
      <c r="D15" s="11"/>
      <c r="E15" s="2"/>
      <c r="F15" s="12"/>
      <c r="G15" s="138"/>
      <c r="H15" s="7"/>
      <c r="I15" s="48"/>
    </row>
    <row r="16" spans="1:10" ht="12.75">
      <c r="A16" s="106" t="s">
        <v>9</v>
      </c>
      <c r="B16" s="107"/>
      <c r="C16" s="140"/>
      <c r="D16" s="84"/>
      <c r="E16" s="85"/>
      <c r="F16" s="86"/>
      <c r="G16" s="138"/>
      <c r="H16" s="87"/>
      <c r="I16" s="48"/>
      <c r="J16" s="83"/>
    </row>
    <row r="17" spans="1:9" ht="12.75">
      <c r="A17" s="106" t="s">
        <v>10</v>
      </c>
      <c r="B17" s="107"/>
      <c r="C17" s="140"/>
      <c r="D17" s="84"/>
      <c r="E17" s="85"/>
      <c r="F17" s="86"/>
      <c r="G17" s="138"/>
      <c r="H17" s="7"/>
      <c r="I17" s="48"/>
    </row>
    <row r="18" spans="1:10" ht="12.75" customHeight="1" thickBot="1">
      <c r="A18" s="108" t="s">
        <v>11</v>
      </c>
      <c r="B18" s="109"/>
      <c r="C18" s="140"/>
      <c r="D18" s="84"/>
      <c r="E18" s="85"/>
      <c r="F18" s="86"/>
      <c r="G18" s="138"/>
      <c r="H18" s="88"/>
      <c r="I18" s="45"/>
      <c r="J18" s="83"/>
    </row>
    <row r="19" spans="1:9" ht="13.5" thickBot="1">
      <c r="A19" s="132" t="s">
        <v>16</v>
      </c>
      <c r="B19" s="133"/>
      <c r="C19" s="134"/>
      <c r="D19" s="103">
        <f>SUM(D14:F18)</f>
        <v>0</v>
      </c>
      <c r="E19" s="104"/>
      <c r="F19" s="105"/>
      <c r="G19" s="139"/>
      <c r="H19" s="53">
        <f>SUM(H14:H18)</f>
        <v>0</v>
      </c>
      <c r="I19" s="46">
        <f>SUM(I14:I18)</f>
        <v>0</v>
      </c>
    </row>
    <row r="20" spans="1:11" ht="12.75">
      <c r="A20" s="118" t="s">
        <v>12</v>
      </c>
      <c r="B20" s="119"/>
      <c r="C20" s="3"/>
      <c r="D20" s="11"/>
      <c r="E20" s="2"/>
      <c r="F20" s="12"/>
      <c r="G20" s="55">
        <f>C21*100-G21</f>
        <v>0</v>
      </c>
      <c r="H20" s="6"/>
      <c r="I20" s="44"/>
      <c r="J20" s="82"/>
      <c r="K20" s="77"/>
    </row>
    <row r="21" spans="1:11" ht="12.75" customHeight="1" thickBot="1">
      <c r="A21" s="108" t="s">
        <v>13</v>
      </c>
      <c r="B21" s="109"/>
      <c r="C21" s="3"/>
      <c r="D21" s="11"/>
      <c r="E21" s="2"/>
      <c r="F21" s="12"/>
      <c r="G21" s="52">
        <f>C21*26.8</f>
        <v>0</v>
      </c>
      <c r="H21" s="5"/>
      <c r="I21" s="45"/>
      <c r="J21" s="83"/>
      <c r="K21" s="77"/>
    </row>
    <row r="22" spans="1:11" ht="13.5" thickBot="1">
      <c r="A22" s="132" t="s">
        <v>17</v>
      </c>
      <c r="B22" s="133"/>
      <c r="C22" s="134"/>
      <c r="D22" s="103">
        <f>SUM(D20:F21)</f>
        <v>0</v>
      </c>
      <c r="E22" s="104"/>
      <c r="F22" s="105"/>
      <c r="G22" s="81">
        <f>IF(SUM(G20:G21)&lt;(C21*100),SUM(G20:G21),(C21*100))</f>
        <v>0</v>
      </c>
      <c r="H22" s="53">
        <f>SUM(H20:H21)</f>
        <v>0</v>
      </c>
      <c r="I22" s="46">
        <f>SUM(I20:I21)</f>
        <v>0</v>
      </c>
      <c r="J22" s="82"/>
      <c r="K22" s="78"/>
    </row>
    <row r="23" spans="1:9" ht="18" customHeight="1">
      <c r="A23" s="118" t="s">
        <v>27</v>
      </c>
      <c r="B23" s="119"/>
      <c r="C23" s="140"/>
      <c r="D23" s="11"/>
      <c r="E23" s="2"/>
      <c r="F23" s="12"/>
      <c r="G23" s="138">
        <f>IF(C23=0,0,IF(SUM(D25:F25)&lt;25000,SUM(D25:F25),25000))</f>
        <v>0</v>
      </c>
      <c r="H23" s="6"/>
      <c r="I23" s="44"/>
    </row>
    <row r="24" spans="1:9" ht="13.5" thickBot="1">
      <c r="A24" s="108" t="s">
        <v>28</v>
      </c>
      <c r="B24" s="109"/>
      <c r="C24" s="140"/>
      <c r="D24" s="11"/>
      <c r="E24" s="2"/>
      <c r="F24" s="12"/>
      <c r="G24" s="138"/>
      <c r="H24" s="5"/>
      <c r="I24" s="45"/>
    </row>
    <row r="25" spans="1:9" ht="13.5" thickBot="1">
      <c r="A25" s="110" t="s">
        <v>18</v>
      </c>
      <c r="B25" s="111"/>
      <c r="C25" s="112"/>
      <c r="D25" s="113">
        <f>SUM(D23:F24)</f>
        <v>0</v>
      </c>
      <c r="E25" s="114"/>
      <c r="F25" s="115"/>
      <c r="G25" s="149"/>
      <c r="H25" s="54">
        <f>SUM(H23:H24)</f>
        <v>0</v>
      </c>
      <c r="I25" s="49">
        <f>SUM(I23:I24)</f>
        <v>0</v>
      </c>
    </row>
    <row r="26" spans="1:9" ht="14.25" thickBot="1" thickTop="1">
      <c r="A26" s="15" t="s">
        <v>50</v>
      </c>
      <c r="B26" s="15"/>
      <c r="F26" s="14">
        <f>SUM(D8,D11,D13,D19,D22,D25)</f>
        <v>0</v>
      </c>
      <c r="G26" s="28">
        <f>SUM(G8,G9,G12,G14,G22,G23)</f>
        <v>0</v>
      </c>
      <c r="H26" s="16">
        <f>SUM(H8,H11,H13,H19,H22,H25)</f>
        <v>0</v>
      </c>
      <c r="I26" s="33">
        <f>SUM(I8,I11,I13,I19,I22,I25)</f>
        <v>0</v>
      </c>
    </row>
    <row r="27" spans="1:2" ht="13.5" thickTop="1">
      <c r="A27" s="41"/>
      <c r="B27" s="41"/>
    </row>
    <row r="28" spans="1:2" ht="13.5" thickBot="1">
      <c r="A28" s="36" t="s">
        <v>54</v>
      </c>
      <c r="B28" s="36"/>
    </row>
    <row r="29" spans="1:9" ht="28.5" customHeight="1" thickTop="1">
      <c r="A29" s="143" t="s">
        <v>0</v>
      </c>
      <c r="B29" s="144"/>
      <c r="C29" s="124" t="s">
        <v>32</v>
      </c>
      <c r="D29" s="126" t="s">
        <v>4</v>
      </c>
      <c r="E29" s="127"/>
      <c r="F29" s="128"/>
      <c r="G29" s="116" t="s">
        <v>45</v>
      </c>
      <c r="H29" s="122" t="s">
        <v>43</v>
      </c>
      <c r="I29" s="20" t="s">
        <v>5</v>
      </c>
    </row>
    <row r="30" spans="1:9" ht="27.75" thickBot="1">
      <c r="A30" s="157"/>
      <c r="B30" s="158"/>
      <c r="C30" s="129"/>
      <c r="D30" s="62" t="s">
        <v>3</v>
      </c>
      <c r="E30" s="63" t="s">
        <v>1</v>
      </c>
      <c r="F30" s="64" t="s">
        <v>22</v>
      </c>
      <c r="G30" s="117"/>
      <c r="H30" s="123"/>
      <c r="I30" s="65" t="s">
        <v>2</v>
      </c>
    </row>
    <row r="31" spans="1:9" ht="14.25" thickBot="1" thickTop="1">
      <c r="A31" s="155" t="s">
        <v>36</v>
      </c>
      <c r="B31" s="156"/>
      <c r="C31" s="18"/>
      <c r="D31" s="8"/>
      <c r="E31" s="9"/>
      <c r="F31" s="10"/>
      <c r="G31" s="130">
        <f>C31*50*2</f>
        <v>0</v>
      </c>
      <c r="H31" s="90">
        <f>G31</f>
        <v>0</v>
      </c>
      <c r="I31" s="68"/>
    </row>
    <row r="32" spans="1:9" ht="13.5" thickBot="1">
      <c r="A32" s="132" t="s">
        <v>16</v>
      </c>
      <c r="B32" s="133"/>
      <c r="C32" s="134"/>
      <c r="D32" s="103">
        <f>SUM(D31:F31)</f>
        <v>0</v>
      </c>
      <c r="E32" s="104"/>
      <c r="F32" s="105"/>
      <c r="G32" s="131"/>
      <c r="H32" s="91">
        <f>SUM(H31)</f>
        <v>0</v>
      </c>
      <c r="I32" s="46">
        <f>SUM(I31)</f>
        <v>0</v>
      </c>
    </row>
    <row r="33" spans="1:9" ht="12.75">
      <c r="A33" s="118" t="s">
        <v>37</v>
      </c>
      <c r="B33" s="119"/>
      <c r="C33" s="120">
        <f>IF(C31="","",C31*2)</f>
      </c>
      <c r="D33" s="11"/>
      <c r="E33" s="2"/>
      <c r="F33" s="12"/>
      <c r="G33" s="92">
        <f>IF(C33="",0,C33*90*2-G34)</f>
        <v>0</v>
      </c>
      <c r="H33" s="93">
        <f>G33</f>
        <v>0</v>
      </c>
      <c r="I33" s="69"/>
    </row>
    <row r="34" spans="1:9" ht="13.5" thickBot="1">
      <c r="A34" s="108" t="s">
        <v>38</v>
      </c>
      <c r="B34" s="109"/>
      <c r="C34" s="121"/>
      <c r="D34" s="11"/>
      <c r="E34" s="2"/>
      <c r="F34" s="12"/>
      <c r="G34" s="92">
        <f>IF(C33="",0,(C33*26.8)*2)</f>
        <v>0</v>
      </c>
      <c r="H34" s="94">
        <f>G34</f>
        <v>0</v>
      </c>
      <c r="I34" s="70"/>
    </row>
    <row r="35" spans="1:9" ht="13.5" thickBot="1">
      <c r="A35" s="132" t="s">
        <v>31</v>
      </c>
      <c r="B35" s="133"/>
      <c r="C35" s="134"/>
      <c r="D35" s="103">
        <f>SUM(D33:F34)</f>
        <v>0</v>
      </c>
      <c r="E35" s="104"/>
      <c r="F35" s="105"/>
      <c r="G35" s="95">
        <f>IF(C33="",0,C33*90*2)</f>
        <v>0</v>
      </c>
      <c r="H35" s="91">
        <f>SUM(H33:H34)</f>
        <v>0</v>
      </c>
      <c r="I35" s="66">
        <f>SUM(I33:I34)</f>
        <v>0</v>
      </c>
    </row>
    <row r="36" spans="1:9" ht="12.75">
      <c r="A36" s="106" t="s">
        <v>39</v>
      </c>
      <c r="B36" s="107"/>
      <c r="C36" s="72">
        <f>IF(C31="","",C31*2)</f>
      </c>
      <c r="D36" s="11"/>
      <c r="E36" s="2"/>
      <c r="F36" s="12"/>
      <c r="G36" s="92">
        <f>IF(C36="",0,C36*2*150)</f>
        <v>0</v>
      </c>
      <c r="H36" s="93">
        <f>G36</f>
        <v>0</v>
      </c>
      <c r="I36" s="69"/>
    </row>
    <row r="37" spans="1:9" ht="13.5" thickBot="1">
      <c r="A37" s="108" t="s">
        <v>40</v>
      </c>
      <c r="B37" s="109"/>
      <c r="C37" s="1"/>
      <c r="D37" s="11"/>
      <c r="E37" s="2"/>
      <c r="F37" s="12"/>
      <c r="G37" s="92">
        <f>IF(C37="",0,C37*(150/8))</f>
        <v>0</v>
      </c>
      <c r="H37" s="94">
        <f>G37</f>
        <v>0</v>
      </c>
      <c r="I37" s="70"/>
    </row>
    <row r="38" spans="1:9" ht="13.5" thickBot="1">
      <c r="A38" s="110" t="s">
        <v>35</v>
      </c>
      <c r="B38" s="111"/>
      <c r="C38" s="112"/>
      <c r="D38" s="113">
        <f>SUM(D36:F37)</f>
        <v>0</v>
      </c>
      <c r="E38" s="114"/>
      <c r="F38" s="115"/>
      <c r="G38" s="96">
        <f>SUM(G36:G37)</f>
        <v>0</v>
      </c>
      <c r="H38" s="97">
        <f>SUM(H36:H37)</f>
        <v>0</v>
      </c>
      <c r="I38" s="67">
        <f>SUM(I36:I37)</f>
        <v>0</v>
      </c>
    </row>
    <row r="39" spans="1:9" ht="12.75" customHeight="1" thickBot="1" thickTop="1">
      <c r="A39" s="71" t="s">
        <v>42</v>
      </c>
      <c r="B39" s="71"/>
      <c r="F39" s="14">
        <f>SUM(D32,D35,D38)</f>
        <v>0</v>
      </c>
      <c r="G39" s="98">
        <f>SUM(G31,G35,G38)</f>
        <v>0</v>
      </c>
      <c r="H39" s="99">
        <f>SUM(H32,H35,H38)</f>
        <v>0</v>
      </c>
      <c r="I39" s="34">
        <f>SUM(I32,I35,I38)</f>
        <v>0</v>
      </c>
    </row>
    <row r="40" spans="1:2" ht="13.5" thickTop="1">
      <c r="A40" s="41"/>
      <c r="B40" s="41"/>
    </row>
    <row r="41" spans="1:2" ht="13.5" thickBot="1">
      <c r="A41" s="36" t="s">
        <v>55</v>
      </c>
      <c r="B41" s="36"/>
    </row>
    <row r="42" spans="1:9" ht="27.75" customHeight="1" thickTop="1">
      <c r="A42" s="143" t="s">
        <v>0</v>
      </c>
      <c r="B42" s="144"/>
      <c r="C42" s="124" t="s">
        <v>32</v>
      </c>
      <c r="D42" s="126" t="s">
        <v>4</v>
      </c>
      <c r="E42" s="127"/>
      <c r="F42" s="128"/>
      <c r="G42" s="116" t="s">
        <v>45</v>
      </c>
      <c r="H42" s="122" t="s">
        <v>43</v>
      </c>
      <c r="I42" s="20" t="s">
        <v>5</v>
      </c>
    </row>
    <row r="43" spans="1:11" s="75" customFormat="1" ht="27.75" thickBot="1">
      <c r="A43" s="145"/>
      <c r="B43" s="146"/>
      <c r="C43" s="125"/>
      <c r="D43" s="21" t="s">
        <v>3</v>
      </c>
      <c r="E43" s="22" t="s">
        <v>1</v>
      </c>
      <c r="F43" s="23" t="s">
        <v>22</v>
      </c>
      <c r="G43" s="117"/>
      <c r="H43" s="123"/>
      <c r="I43" s="24" t="s">
        <v>2</v>
      </c>
      <c r="J43" s="80"/>
      <c r="K43" s="76"/>
    </row>
    <row r="44" spans="1:9" ht="12.75" customHeight="1" thickBot="1" thickTop="1">
      <c r="A44" s="159" t="s">
        <v>20</v>
      </c>
      <c r="B44" s="160"/>
      <c r="C44" s="25"/>
      <c r="D44" s="11"/>
      <c r="E44" s="2"/>
      <c r="F44" s="12"/>
      <c r="G44" s="198">
        <f>C44*800</f>
        <v>0</v>
      </c>
      <c r="H44" s="57"/>
      <c r="I44" s="44"/>
    </row>
    <row r="45" spans="1:9" ht="13.5" thickBot="1">
      <c r="A45" s="132" t="s">
        <v>16</v>
      </c>
      <c r="B45" s="133"/>
      <c r="C45" s="134"/>
      <c r="D45" s="103">
        <f>SUM(D44:F44)</f>
        <v>0</v>
      </c>
      <c r="E45" s="104"/>
      <c r="F45" s="105"/>
      <c r="G45" s="139"/>
      <c r="H45" s="58">
        <f>SUM(H44:H44)</f>
        <v>0</v>
      </c>
      <c r="I45" s="46">
        <f>SUM(I44:I44)</f>
        <v>0</v>
      </c>
    </row>
    <row r="46" spans="1:9" ht="12.75" customHeight="1" thickBot="1">
      <c r="A46" s="152" t="s">
        <v>21</v>
      </c>
      <c r="B46" s="153"/>
      <c r="C46" s="154"/>
      <c r="D46" s="11"/>
      <c r="E46" s="2"/>
      <c r="F46" s="12"/>
      <c r="G46" s="199">
        <v>0</v>
      </c>
      <c r="H46" s="100">
        <v>0</v>
      </c>
      <c r="I46" s="45"/>
    </row>
    <row r="47" spans="1:9" ht="13.5" thickBot="1">
      <c r="A47" s="132" t="s">
        <v>31</v>
      </c>
      <c r="B47" s="133"/>
      <c r="C47" s="134"/>
      <c r="D47" s="103">
        <f>SUM(D46:F46)</f>
        <v>0</v>
      </c>
      <c r="E47" s="104"/>
      <c r="F47" s="105"/>
      <c r="G47" s="139"/>
      <c r="H47" s="58">
        <f>SUM(H46)</f>
        <v>0</v>
      </c>
      <c r="I47" s="66">
        <f>SUM(I46)</f>
        <v>0</v>
      </c>
    </row>
    <row r="48" spans="1:9" ht="12.75" customHeight="1" thickBot="1">
      <c r="A48" s="206" t="s">
        <v>19</v>
      </c>
      <c r="B48" s="207"/>
      <c r="C48" s="56"/>
      <c r="D48" s="11"/>
      <c r="E48" s="2"/>
      <c r="F48" s="12"/>
      <c r="G48" s="199">
        <f>C48*500</f>
        <v>0</v>
      </c>
      <c r="H48" s="59"/>
      <c r="I48" s="45"/>
    </row>
    <row r="49" spans="1:9" ht="13.5" thickBot="1">
      <c r="A49" s="110" t="s">
        <v>34</v>
      </c>
      <c r="B49" s="111"/>
      <c r="C49" s="112"/>
      <c r="D49" s="113">
        <f>SUM(D48:F48)</f>
        <v>0</v>
      </c>
      <c r="E49" s="114"/>
      <c r="F49" s="115"/>
      <c r="G49" s="149"/>
      <c r="H49" s="60">
        <f>SUM(H48:H48)</f>
        <v>0</v>
      </c>
      <c r="I49" s="67">
        <f>SUM(I48:I48)</f>
        <v>0</v>
      </c>
    </row>
    <row r="50" spans="1:9" ht="14.25" thickBot="1" thickTop="1">
      <c r="A50" s="61" t="s">
        <v>51</v>
      </c>
      <c r="B50" s="15"/>
      <c r="F50" s="14">
        <f>SUM(D45,D47,D49)</f>
        <v>0</v>
      </c>
      <c r="G50" s="28">
        <f>SUM(G44,G46,G48)</f>
        <v>0</v>
      </c>
      <c r="H50" s="17">
        <f>SUM(H45,H47,H49)</f>
        <v>0</v>
      </c>
      <c r="I50" s="34">
        <f>SUM(I45,I47,I49)</f>
        <v>0</v>
      </c>
    </row>
    <row r="51" spans="1:2" ht="13.5" thickTop="1">
      <c r="A51" s="35"/>
      <c r="B51" s="35"/>
    </row>
    <row r="52" spans="1:2" ht="13.5" thickBot="1">
      <c r="A52" s="36" t="s">
        <v>56</v>
      </c>
      <c r="B52" s="36"/>
    </row>
    <row r="53" spans="1:9" ht="27.75" customHeight="1" thickTop="1">
      <c r="A53" s="192" t="s">
        <v>0</v>
      </c>
      <c r="B53" s="193"/>
      <c r="C53" s="194"/>
      <c r="D53" s="200" t="s">
        <v>30</v>
      </c>
      <c r="E53" s="201"/>
      <c r="F53" s="202"/>
      <c r="G53" s="170" t="s">
        <v>45</v>
      </c>
      <c r="H53" s="190" t="s">
        <v>43</v>
      </c>
      <c r="I53" s="29" t="s">
        <v>5</v>
      </c>
    </row>
    <row r="54" spans="1:11" s="75" customFormat="1" ht="21.75" thickBot="1">
      <c r="A54" s="195"/>
      <c r="B54" s="196"/>
      <c r="C54" s="197"/>
      <c r="D54" s="203"/>
      <c r="E54" s="204"/>
      <c r="F54" s="205"/>
      <c r="G54" s="171"/>
      <c r="H54" s="191"/>
      <c r="I54" s="30" t="s">
        <v>2</v>
      </c>
      <c r="J54" s="80"/>
      <c r="K54" s="76"/>
    </row>
    <row r="55" spans="1:9" ht="13.5" thickTop="1">
      <c r="A55" s="187" t="s">
        <v>52</v>
      </c>
      <c r="B55" s="188"/>
      <c r="C55" s="189"/>
      <c r="D55" s="178">
        <f>F26</f>
        <v>0</v>
      </c>
      <c r="E55" s="179"/>
      <c r="F55" s="180"/>
      <c r="G55" s="37">
        <f>G26</f>
        <v>0</v>
      </c>
      <c r="H55" s="26">
        <f>H26</f>
        <v>0</v>
      </c>
      <c r="I55" s="31">
        <f>I26</f>
        <v>0</v>
      </c>
    </row>
    <row r="56" spans="1:9" ht="12.75">
      <c r="A56" s="184" t="s">
        <v>41</v>
      </c>
      <c r="B56" s="185"/>
      <c r="C56" s="186"/>
      <c r="D56" s="175">
        <f>F39</f>
        <v>0</v>
      </c>
      <c r="E56" s="176"/>
      <c r="F56" s="177"/>
      <c r="G56" s="101">
        <f>G39</f>
        <v>0</v>
      </c>
      <c r="H56" s="102">
        <f>H39</f>
        <v>0</v>
      </c>
      <c r="I56" s="32">
        <f>I39</f>
        <v>0</v>
      </c>
    </row>
    <row r="57" spans="1:9" ht="13.5" thickBot="1">
      <c r="A57" s="181" t="s">
        <v>44</v>
      </c>
      <c r="B57" s="182"/>
      <c r="C57" s="183"/>
      <c r="D57" s="172">
        <f>F50</f>
        <v>0</v>
      </c>
      <c r="E57" s="173"/>
      <c r="F57" s="174"/>
      <c r="G57" s="38">
        <f>G50</f>
        <v>0</v>
      </c>
      <c r="H57" s="27">
        <f>H50</f>
        <v>0</v>
      </c>
      <c r="I57" s="39">
        <f>I50</f>
        <v>0</v>
      </c>
    </row>
    <row r="58" spans="1:9" ht="14.25" thickBot="1" thickTop="1">
      <c r="A58" s="15" t="s">
        <v>29</v>
      </c>
      <c r="B58" s="15"/>
      <c r="F58" s="14">
        <f>SUM(D55:F57)</f>
        <v>0</v>
      </c>
      <c r="G58" s="98">
        <f>SUM(G55:G57)</f>
        <v>0</v>
      </c>
      <c r="H58" s="99">
        <f>SUM(H55:H57)</f>
        <v>0</v>
      </c>
      <c r="I58" s="34">
        <f>SUM(I55:I57)</f>
        <v>0</v>
      </c>
    </row>
    <row r="59" ht="13.5" thickTop="1"/>
    <row r="61" spans="1:2" ht="13.5" thickBot="1">
      <c r="A61" s="36" t="s">
        <v>57</v>
      </c>
      <c r="B61" s="36"/>
    </row>
    <row r="62" spans="1:9" ht="13.5" thickTop="1">
      <c r="A62" s="161"/>
      <c r="B62" s="162"/>
      <c r="C62" s="162"/>
      <c r="D62" s="162"/>
      <c r="E62" s="162"/>
      <c r="F62" s="162"/>
      <c r="G62" s="162"/>
      <c r="H62" s="162"/>
      <c r="I62" s="163"/>
    </row>
    <row r="63" spans="1:9" ht="12.75">
      <c r="A63" s="164"/>
      <c r="B63" s="165"/>
      <c r="C63" s="165"/>
      <c r="D63" s="165"/>
      <c r="E63" s="165"/>
      <c r="F63" s="165"/>
      <c r="G63" s="165"/>
      <c r="H63" s="165"/>
      <c r="I63" s="166"/>
    </row>
    <row r="64" spans="1:9" ht="12.75">
      <c r="A64" s="164"/>
      <c r="B64" s="165"/>
      <c r="C64" s="165"/>
      <c r="D64" s="165"/>
      <c r="E64" s="165"/>
      <c r="F64" s="165"/>
      <c r="G64" s="165"/>
      <c r="H64" s="165"/>
      <c r="I64" s="166"/>
    </row>
    <row r="65" spans="1:9" ht="12.75">
      <c r="A65" s="164"/>
      <c r="B65" s="165"/>
      <c r="C65" s="165"/>
      <c r="D65" s="165"/>
      <c r="E65" s="165"/>
      <c r="F65" s="165"/>
      <c r="G65" s="165"/>
      <c r="H65" s="165"/>
      <c r="I65" s="166"/>
    </row>
    <row r="66" spans="1:9" ht="12.75">
      <c r="A66" s="164"/>
      <c r="B66" s="165"/>
      <c r="C66" s="165"/>
      <c r="D66" s="165"/>
      <c r="E66" s="165"/>
      <c r="F66" s="165"/>
      <c r="G66" s="165"/>
      <c r="H66" s="165"/>
      <c r="I66" s="166"/>
    </row>
    <row r="67" spans="1:9" ht="12.75">
      <c r="A67" s="164"/>
      <c r="B67" s="165"/>
      <c r="C67" s="165"/>
      <c r="D67" s="165"/>
      <c r="E67" s="165"/>
      <c r="F67" s="165"/>
      <c r="G67" s="165"/>
      <c r="H67" s="165"/>
      <c r="I67" s="166"/>
    </row>
    <row r="68" spans="1:9" ht="12.75">
      <c r="A68" s="164"/>
      <c r="B68" s="165"/>
      <c r="C68" s="165"/>
      <c r="D68" s="165"/>
      <c r="E68" s="165"/>
      <c r="F68" s="165"/>
      <c r="G68" s="165"/>
      <c r="H68" s="165"/>
      <c r="I68" s="166"/>
    </row>
    <row r="69" spans="1:9" ht="12.75">
      <c r="A69" s="164"/>
      <c r="B69" s="165"/>
      <c r="C69" s="165"/>
      <c r="D69" s="165"/>
      <c r="E69" s="165"/>
      <c r="F69" s="165"/>
      <c r="G69" s="165"/>
      <c r="H69" s="165"/>
      <c r="I69" s="166"/>
    </row>
    <row r="70" spans="1:9" ht="13.5" thickBot="1">
      <c r="A70" s="167"/>
      <c r="B70" s="168"/>
      <c r="C70" s="168"/>
      <c r="D70" s="168"/>
      <c r="E70" s="168"/>
      <c r="F70" s="168"/>
      <c r="G70" s="168"/>
      <c r="H70" s="168"/>
      <c r="I70" s="169"/>
    </row>
    <row r="71" ht="13.5" thickTop="1"/>
  </sheetData>
  <sheetProtection password="CA8E" sheet="1" objects="1" scenarios="1" selectLockedCells="1"/>
  <mergeCells count="85">
    <mergeCell ref="A49:C49"/>
    <mergeCell ref="G44:G45"/>
    <mergeCell ref="G48:G49"/>
    <mergeCell ref="D53:F54"/>
    <mergeCell ref="D45:F45"/>
    <mergeCell ref="G46:G47"/>
    <mergeCell ref="D47:F47"/>
    <mergeCell ref="D49:F49"/>
    <mergeCell ref="A48:B48"/>
    <mergeCell ref="A62:I70"/>
    <mergeCell ref="G53:G54"/>
    <mergeCell ref="D57:F57"/>
    <mergeCell ref="D56:F56"/>
    <mergeCell ref="D55:F55"/>
    <mergeCell ref="A57:C57"/>
    <mergeCell ref="A56:C56"/>
    <mergeCell ref="A55:C55"/>
    <mergeCell ref="H53:H54"/>
    <mergeCell ref="A53:C54"/>
    <mergeCell ref="A24:B24"/>
    <mergeCell ref="A25:C25"/>
    <mergeCell ref="A45:C45"/>
    <mergeCell ref="A47:C47"/>
    <mergeCell ref="A46:C46"/>
    <mergeCell ref="A42:B43"/>
    <mergeCell ref="A31:B31"/>
    <mergeCell ref="A35:C35"/>
    <mergeCell ref="A29:B30"/>
    <mergeCell ref="A44:B44"/>
    <mergeCell ref="A23:B23"/>
    <mergeCell ref="A21:B21"/>
    <mergeCell ref="A20:B20"/>
    <mergeCell ref="A22:C22"/>
    <mergeCell ref="A8:C8"/>
    <mergeCell ref="A12:B12"/>
    <mergeCell ref="A18:B18"/>
    <mergeCell ref="A17:B17"/>
    <mergeCell ref="A16:B16"/>
    <mergeCell ref="A15:B15"/>
    <mergeCell ref="A14:B14"/>
    <mergeCell ref="A13:C13"/>
    <mergeCell ref="C14:C18"/>
    <mergeCell ref="D25:F25"/>
    <mergeCell ref="G14:G19"/>
    <mergeCell ref="D19:F19"/>
    <mergeCell ref="G23:G25"/>
    <mergeCell ref="G4:G5"/>
    <mergeCell ref="C23:C24"/>
    <mergeCell ref="D22:F22"/>
    <mergeCell ref="A11:C11"/>
    <mergeCell ref="A19:C19"/>
    <mergeCell ref="A4:B5"/>
    <mergeCell ref="A7:B7"/>
    <mergeCell ref="A6:B6"/>
    <mergeCell ref="A10:B10"/>
    <mergeCell ref="A9:B9"/>
    <mergeCell ref="A1:I1"/>
    <mergeCell ref="D8:F8"/>
    <mergeCell ref="D11:F11"/>
    <mergeCell ref="D13:F13"/>
    <mergeCell ref="D4:F4"/>
    <mergeCell ref="G9:G11"/>
    <mergeCell ref="G12:G13"/>
    <mergeCell ref="C9:C10"/>
    <mergeCell ref="C4:C5"/>
    <mergeCell ref="H4:H5"/>
    <mergeCell ref="H29:H30"/>
    <mergeCell ref="H42:H43"/>
    <mergeCell ref="C42:C43"/>
    <mergeCell ref="D42:F42"/>
    <mergeCell ref="G42:G43"/>
    <mergeCell ref="C29:C30"/>
    <mergeCell ref="D29:F29"/>
    <mergeCell ref="G31:G32"/>
    <mergeCell ref="A32:C32"/>
    <mergeCell ref="D32:F32"/>
    <mergeCell ref="G29:G30"/>
    <mergeCell ref="A33:B33"/>
    <mergeCell ref="C33:C34"/>
    <mergeCell ref="A34:B34"/>
    <mergeCell ref="D35:F35"/>
    <mergeCell ref="A36:B36"/>
    <mergeCell ref="A37:B37"/>
    <mergeCell ref="A38:C38"/>
    <mergeCell ref="D38:F38"/>
  </mergeCells>
  <dataValidations count="32">
    <dataValidation type="whole" showInputMessage="1" showErrorMessage="1" prompt="Please, input the total number of DAYS that should be covered by per diems for ALL the study-visits within the project. Min. 5, max. 7 days for every course in which a visit is foreseen. This number may include departure and return dates." errorTitle="Wrong Data Entry" error="A study-visit may not last less than 5 days, and the material support may not be requested for more than 7 days per visit. Please make sure that you have filled in the field C20 prior to this one." sqref="C21">
      <formula1>IF(C20="",0,C20*5)</formula1>
      <formula2>IF(C20="",0,C20*7)</formula2>
    </dataValidation>
    <dataValidation type="whole" operator="lessThanOrEqual" showInputMessage="1" showErrorMessage="1" prompt="Please input the amount requested as scholarship for project coordinator. Max. amount EUR 2,000.00" errorTitle="Maximum breach" error="Please, mind the maximum amount obtainable through WUS Austria for this particular expense (column G). Make sure that the cell C6 was not accidentally left blank." sqref="H6">
      <formula1>G6</formula1>
    </dataValidation>
    <dataValidation type="whole" operator="lessThanOrEqual" showInputMessage="1" showErrorMessage="1" prompt="Please, input the total amount of scholarships for all the lecturers within the module (excluding the scholarship for project coordinator, if he is one of the lecturers). Max. amount per lecturer is EUR 500.00" errorTitle="Maximum breach" error="Please, mind the maximum amount obtainable through WUS Austria for this particular expense (column G). This amount is determined not only by the maxima set by the budget, but also by the data you have entered in the column C." sqref="H7">
      <formula1>G7</formula1>
    </dataValidation>
    <dataValidation type="decimal" operator="lessThanOrEqual" showInputMessage="1" showErrorMessage="1" prompt="Please, input the total value of literature (in EUR) that should be acquired through WUS Austria for this module. IMPORTANT NOTICE: the total does not include VAT costs in the country, nor the customs duty." errorTitle="Maximum breach" error="Please, mind the maximum amount obtainable through WUS Austria for this particular expense (column G). This amount is determined not only by the maxima set by the budget, but also by the data you have entered in the column C." sqref="H9">
      <formula1>G9-H10</formula1>
    </dataValidation>
    <dataValidation type="whole" operator="lessThanOrEqual" showInputMessage="1" showErrorMessage="1" prompt="Please, input the total literature delivery costs for this module (in EUR) that are expected to be covered by WUS Austria from the project funds." errorTitle="Maximum breach" error="Please, mind the maximum amount obtainable through WUS Austria for this particular expense (column G). This amount is determined not only by the maxima set by the budget, but also by the data you have entered in the column C." sqref="H10">
      <formula1>G9-H9</formula1>
    </dataValidation>
    <dataValidation type="decimal" operator="lessThanOrEqual" showInputMessage="1" showErrorMessage="1" prompt="Please, input the total value of equipment (in EUR) that should be acquired through WUS Austria. IMPORTANT NOTICE: the total does not include VAT costs in the country, nor the customs duty." errorTitle="Maximum breach" error="Please,mind the maximum amount obtainable through WUS Austria for this particular expense (column G).This amount is determined not only by the maxima set by the budget,but also by the data you have entered in the columns C-F." sqref="H23">
      <formula1>G23-H24</formula1>
    </dataValidation>
    <dataValidation type="decimal" operator="lessThanOrEqual" showInputMessage="1" showErrorMessage="1" prompt="Please, input the total of basic travel costs for all journeys (in EUR) - air fares, train fares or expenses arising from the use of a private vehicle." errorTitle="Maximum breach" error="Please, mind the maximum amount obtainable through WUS Austria for this particular expense (column G). This amount is determined not only by the maxima set by the budget, but also by the data you have entered in the column C." sqref="H14">
      <formula1>G14-SUM(H15:H18)</formula1>
    </dataValidation>
    <dataValidation type="decimal" operator="lessThanOrEqual" showInputMessage="1" showErrorMessage="1" prompt="Please, input all the side travel-costs for all the journeys (in EUR) - transfers to airports/train stations, transfers from the airports/train stations to hotels etc." errorTitle="Maximum breach" error="Please, mind the maximum amount obtainable through WUS Austria for this particular expense (column G). This amount is determined not only by the maxima set by the budget, but also by the data you have entered in the column C." sqref="H15">
      <formula1>G14-SUM(H14,H16:H18)</formula1>
    </dataValidation>
    <dataValidation type="decimal" operator="lessThanOrEqual" showInputMessage="1" showErrorMessage="1" prompt="Please, input visa costs for all the journeys (in EUR)" errorTitle="Maximum breach" error="Please, mind the maximum amount obtainable through WUS Austria for this particular expense (column G). This amount is determined not only by the maxima set by the budget, but also by the data you have entered in the column C." sqref="H16">
      <formula1>G14-SUM(H14:H15,H17:H18)</formula1>
    </dataValidation>
    <dataValidation type="decimal" operator="lessThanOrEqual" showInputMessage="1" showErrorMessage="1" prompt="Please, input total insurance costs for all the journeys within the project (in EUR)." errorTitle="Maximum breach" error="Please, mind the maximum amount obtainable through WUS Austria for this particular expense (column G). This amount is determined not only by the maxima set by the budget, but also by the data you have entered in the column C." sqref="H17">
      <formula1>G14-SUM(H14:H16,H18)</formula1>
    </dataValidation>
    <dataValidation type="decimal" operator="lessThanOrEqual" showInputMessage="1" showErrorMessage="1" prompt="Please, input only the total of hotel expenses for all the study-visits  (in EUR). This amount, exceptionally, can be higher than the one stated in the respective cell in the column G, but then the amount requested for per diems will have to be lower." errorTitle="Maximum breach" error="Please, mind the maximum amount obtainable through WUS Austria for accommodation expenses (G22). Alternatively, you may also check the data entered in the fields C20, C21 i H21." sqref="H20">
      <formula1>G22-H21</formula1>
    </dataValidation>
    <dataValidation type="decimal" operator="lessThanOrEqual" showInputMessage="1" showErrorMessage="1" prompt="Please, enter the total of requested per diems (in EUR) - for all the journeys within the module." errorTitle="Maximum breach" error="Please, mind the maximum amounts obtainable through WUS Austria for per diems and all the accommodation expenses (G21, G22). Alternatively, you may also check the data entered in the fields C20, C21 i H20." sqref="H21">
      <formula1>IF((C21*26.8)&gt;(G22-H20),(G22-H20),(C21*26.8))</formula1>
    </dataValidation>
    <dataValidation type="decimal" operator="lessThanOrEqual" showInputMessage="1" showErrorMessage="1" prompt="Please, input the total equipment freight and insurance costs (in EUR) that are expected to be covered by WUS Austria from the project funds." errorTitle="Maximum breach" error="Please,mind the maximum amount obtainable through WUS Austria for this particular expense (column G).This amount is determined not only by the maxima set by the budget,but also by the data you have entered in the columns C-F." sqref="H24">
      <formula1>G23-H23</formula1>
    </dataValidation>
    <dataValidation type="decimal" operator="lessThanOrEqual" showInputMessage="1" showErrorMessage="1" prompt="Please, input the total of travel costs for Brain Gain Plus visits (in EUR) that are expected to be covered by the resources awarded by WUS Austria." errorTitle="Maximum breach" error="Please, mind the maximum amount obtainable through WUS Austria for this particular expense (column G). This amount is determined not only by the maxima set by the budget, but also by the data you have entered in the column C." sqref="H44">
      <formula1>G44</formula1>
    </dataValidation>
    <dataValidation type="whole" operator="greaterThanOrEqual" showInputMessage="1" showErrorMessage="1" prompt="Please, input the number of courses within the module for which new text-books will be published." errorTitle="Wrong Data Entry" error="Please, bear in mind that every single course for which material support is requested (esp. scholarship support) must include the publishing of a new text-book. Please, check the data you have entered in the cells C6 and C7." sqref="C12">
      <formula1>IF(C6="",0,IF(C6="1a",C7+1,C7))</formula1>
    </dataValidation>
    <dataValidation type="decimal" operator="lessThanOrEqual" showInputMessage="1" showErrorMessage="1" prompt="ONLY FOR APPLICANTS FROM THE NON-BELGRADE FACULTIES: please, input the total of travel expenses that are only indirectly related to the study-visits (e.g. trips to Belgrade in order to acquire a visa prior to the journey itself) - in EUR." errorTitle="Maximum breach" error="Please, mind the maximum amount obtainable through WUS Austria for this particular expense (column G). This amount is determined not only by the maxima set by the budget, but also by the data you have entered in the column C." sqref="H18">
      <formula1>G14-SUM(H14:H17)</formula1>
    </dataValidation>
    <dataValidation type="decimal" showInputMessage="1" showErrorMessage="1" prompt="Please input the total number of WEEKS that the visiting professors will spend holding lectures at the faculties involved in the project within the BGP+ visits - regardless of eventual overlapping periods." errorTitle="Wrong Data Entry" error="Please bear in mind that the BGP+ visits may not last less than 1, nor longer than 3 weeks. Please, check the data you have entered in the cell C44 (if the field was accidentaly left blank, please make sure to fill it in)." sqref="C48">
      <formula1>(C44*1)</formula1>
      <formula2>(C44*3)</formula2>
    </dataValidation>
    <dataValidation type="decimal" operator="lessThanOrEqual" showInputMessage="1" showErrorMessage="1" prompt="Please input the total of weekly allowances (in EUR) for BGP+ guest lecturers that should be obtained through WUS Austria." errorTitle="Maximum breach" error="Please, mind the maximum amount obtainable through WUS Austria for this particular expense (column G). This amount is determined not only by the maxima set by the budget, but also by the data you have entered in the column C." sqref="H48">
      <formula1>G48</formula1>
    </dataValidation>
    <dataValidation allowBlank="1" showInputMessage="1" showErrorMessage="1" prompt="Please input here all the special notes that you would find beneficial for the approval of the proposed budget. We also kindly ask you to use the English language in the process. (Entering of the new line: Alt+ENTER)" sqref="A62:I70"/>
    <dataValidation type="whole" showInputMessage="1" showErrorMessage="1" prompt="Please, input the number of courses that include study-visits." errorTitle="Wrong Data Entry" error="The max. number of study-visits within a single module that can be financially supported by resources awarded by WUS Austria cannot be greater than the number of courses included. Please,check the data in the cells C6 and C7" sqref="C14:C18">
      <formula1>0</formula1>
      <formula2>IF(C6="",0,IF(C6="1a",7,C7))</formula2>
    </dataValidation>
    <dataValidation type="whole" showInputMessage="1" showErrorMessage="1" prompt="Please, input the number of courses within this module for the successful implementation of which it is necessary to acquire new  scientific literature." errorTitle="Wrong Data Entry" error="The maximum number of courses within which you can apply for the financial support intended for the acquisition of books cannot be greater than the number of courses included.Please check the data in the cells C6 and C7.  " sqref="C9:C10">
      <formula1>0</formula1>
      <formula2>IF(C6="",0,IF(C6="1a",7,C7))</formula2>
    </dataValidation>
    <dataValidation type="whole" showInputMessage="1" showErrorMessage="1" prompt="Please, input the number of courses that include study-visits" errorTitle="Wrong Data Entry" error="The max. number of study-visits within a single module that can be financially supported by resources awarded by WUS Austria cannot be greater than the number of courses included.Please,check the data in the cells C6 and C7." sqref="C20">
      <formula1>0</formula1>
      <formula2>IF(C6="",0,IF(C6="1a",7,C7))</formula2>
    </dataValidation>
    <dataValidation type="whole" showInputMessage="1" showErrorMessage="1" prompt="Please, input the number of lecturers holding courses within this module. If one of them is also the project coordinator (implying that you have entered &quot;1a&quot; into cell C6) , we kindly ask you to REDUCE the total by one." errorTitle="Wrong Data Entry" error="The no. of courses within a single module that can be financially supported by resources awarded by WUS Austria is 3-7. Please check the data you have entered into the cell C6 (make sure you haven't left it blank)" sqref="C7">
      <formula1>IF(C6="",0,IF(C6="1a",2,3))</formula1>
      <formula2>IF(C6="",0,IF(C6="1a",6,7))</formula2>
    </dataValidation>
    <dataValidation type="whole" operator="equal" showInputMessage="1" showErrorMessage="1" prompt="The accommodation costs of the visiting professors within the BGP+ will not be covered by WUS Austria." error="The accommodation expenses within the Brain Gain Plus segment must be covered through co-financing" sqref="H46">
      <formula1>0</formula1>
    </dataValidation>
    <dataValidation type="whole" showInputMessage="1" showErrorMessage="1" prompt="Please, input the total of foreseen Brain Gain Plus visits for the entire project" errorTitle="Wrong Data Entry" error="Please,bear in mind that it is not possible to apply for more than 4 Brain Gain Plus visits per project" sqref="C44">
      <formula1>0</formula1>
      <formula2>4</formula2>
    </dataValidation>
    <dataValidation type="whole" allowBlank="1" showInputMessage="1" showErrorMessage="1" prompt="Please, enter the total number of LLL/eLearning workshops required for the entire module" errorTitle="Wrong Data Entry" error="Please note that the maximum number of workshops is 15." sqref="C31">
      <formula1>0</formula1>
      <formula2>2</formula2>
    </dataValidation>
    <dataValidation operator="equal" showInputMessage="1" showErrorMessage="1" prompt="Please enter the total number of DAYS required for the implementation of LLL/eLearning workshops - for the entire module (adding up 2 days per each workshop)" errorTitle="Wrong Data Entry" error="Please note that the number of days must be 2 per workshop. Please check the data you have entered in the cell C31 (make sure you have not left it blank)." sqref="C33:C34"/>
    <dataValidation showInputMessage="1" showErrorMessage="1" prompt="In case of applying for LLL/eLearning workshops, please, enter the total number of days required for their implementation (2 per workshop)" errorTitle="Wrong Data Entry" error="Reminder: it is foreseen that LLL/eLearning workshops should last two days each." sqref="C36"/>
    <dataValidation type="whole" showInputMessage="1" showErrorMessage="1" prompt="Please, enter the total number of HOURS required for on-line consultations regarding the LLL/eLearning aspect of the project." errorTitle="Wrong Data Entry" error="Please note that the maximum number of hours for on-line consultations is 480." sqref="C37">
      <formula1>0</formula1>
      <formula2>56</formula2>
    </dataValidation>
    <dataValidation type="list" operator="equal" showInputMessage="1" showErrorMessage="1" prompt="Please, input &quot;1a&quot; if the coordinator is also one of the lecturers of the courses requiring financial support, &quot;1b&quot; if he/she is not." errorTitle="Reminder" error="The project must have just one coordinator. Make sure to enter only &quot;1a&quot; or &quot;1b&quot; into this cell - in accordance with the instructions. There should be no blank space between the number and a letter." sqref="C6">
      <formula1>"1a,1b"</formula1>
    </dataValidation>
    <dataValidation type="whole" showInputMessage="1" showErrorMessage="1" prompt="In case of applying for equipment, please, enter 1. Otherwise, enter 0." errorTitle="Wrong Data Entry" error="Seeing that the equipment pertains to the project as a whole, we kindly ask you to input 1, regardless of the number of courses." sqref="C23:C24">
      <formula1>0</formula1>
      <formula2>1</formula2>
    </dataValidation>
    <dataValidation type="whole" operator="equal" showInputMessage="1" showErrorMessage="1" prompt="Printing costs will not be covered by WUS Austria" errorTitle="Reminder" error="The funds awarded by WUS Austria may not be used for the publishing of text-books. Co-financing is required." sqref="H12">
      <formula1>0</formula1>
    </dataValidation>
  </dataValidations>
  <printOptions/>
  <pageMargins left="0.75" right="0.75" top="1" bottom="1" header="0.5" footer="0.5"/>
  <pageSetup horizontalDpi="600" verticalDpi="600" orientation="landscape" paperSize="9" r:id="rId1"/>
  <rowBreaks count="2" manualBreakCount="2">
    <brk id="26" max="255" man="1"/>
    <brk id="50" max="255" man="1"/>
  </rowBreaks>
  <ignoredErrors>
    <ignoredError sqref="G8 H32 H35" formula="1"/>
    <ignoredError sqref="H8 H11 H13 H19 H22 H25" unlockedFormula="1"/>
    <ignoredError sqref="D13 D47 D45 D32 D49"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WUS AUSTRIA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Igor Đorđević</dc:creator>
  <cp:keywords/>
  <dc:description/>
  <cp:lastModifiedBy>Goran Ostojic</cp:lastModifiedBy>
  <cp:lastPrinted>2010-07-16T15:00:09Z</cp:lastPrinted>
  <dcterms:created xsi:type="dcterms:W3CDTF">2008-01-28T10:19:17Z</dcterms:created>
  <dcterms:modified xsi:type="dcterms:W3CDTF">2010-07-16T15:30:19Z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